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S:\POTIGÁS\GRUPOS DE TRABALHO, COMISSOES E COMITES\CPL\CPL 2022\LICITAÇÕES\004-2022 LP - MANUTENÇÃO DO SPC DE IGAPÓ RN\2. Registro, Plano e Minutas\Minutas\Adendos\"/>
    </mc:Choice>
  </mc:AlternateContent>
  <xr:revisionPtr revIDLastSave="0" documentId="13_ncr:1_{0CBCC22C-610E-42FB-841E-6370E6A1B791}" xr6:coauthVersionLast="47" xr6:coauthVersionMax="47" xr10:uidLastSave="{00000000-0000-0000-0000-000000000000}"/>
  <bookViews>
    <workbookView xWindow="-120" yWindow="-120" windowWidth="29040" windowHeight="15840" xr2:uid="{00000000-000D-0000-FFFF-FFFF00000000}"/>
  </bookViews>
  <sheets>
    <sheet name="PPU" sheetId="1" r:id="rId1"/>
    <sheet name="COMPOSIÇÃO ITEM 2" sheetId="4" r:id="rId2"/>
    <sheet name="ENCARGOS SOCIAIS" sheetId="6" r:id="rId3"/>
    <sheet name="BDI" sheetId="7" r:id="rId4"/>
  </sheets>
  <definedNames>
    <definedName name="_xlnm.Print_Area" localSheetId="3">BDI!$A$1:$E$40</definedName>
    <definedName name="_xlnm.Print_Area" localSheetId="1">'COMPOSIÇÃO ITEM 2'!$A$1:$K$96</definedName>
    <definedName name="_xlnm.Print_Titles" localSheetId="0">PPU!$1:$12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1" i="4" l="1"/>
  <c r="C25" i="6"/>
  <c r="C39" i="6"/>
  <c r="C49" i="6"/>
  <c r="C54" i="6"/>
  <c r="C62" i="6"/>
  <c r="J88" i="4" l="1"/>
  <c r="J87" i="4"/>
  <c r="J86" i="4"/>
  <c r="J85" i="4"/>
  <c r="J84" i="4"/>
  <c r="J62" i="4"/>
  <c r="J59" i="4"/>
  <c r="J58" i="4"/>
  <c r="J57" i="4"/>
  <c r="J56" i="4"/>
  <c r="J34" i="4"/>
  <c r="J33" i="4" s="1"/>
  <c r="J39" i="4" s="1"/>
  <c r="J30" i="4"/>
  <c r="J29" i="4"/>
  <c r="J26" i="4"/>
  <c r="J25" i="4"/>
  <c r="J24" i="4"/>
  <c r="J21" i="4"/>
  <c r="J20" i="4"/>
  <c r="J19" i="4"/>
  <c r="J18" i="4"/>
  <c r="J17" i="4"/>
  <c r="J16" i="4"/>
  <c r="J15" i="4"/>
  <c r="J61" i="4" l="1"/>
  <c r="J65" i="4" s="1"/>
  <c r="J28" i="4"/>
  <c r="J38" i="4" s="1"/>
  <c r="J55" i="4"/>
  <c r="J64" i="4" s="1"/>
  <c r="J83" i="4"/>
  <c r="J92" i="4" s="1"/>
  <c r="J14" i="4"/>
  <c r="J36" i="4" s="1"/>
  <c r="J23" i="4"/>
  <c r="J37" i="4" s="1"/>
  <c r="F18" i="1" l="1"/>
  <c r="D24" i="7" l="1"/>
  <c r="F19" i="1" l="1"/>
  <c r="F17" i="1" l="1"/>
  <c r="F15" i="1"/>
  <c r="F16" i="1"/>
  <c r="D18" i="7" l="1"/>
  <c r="D27" i="7" s="1"/>
  <c r="C28" i="1" s="1"/>
  <c r="D11" i="7"/>
  <c r="C63" i="6" l="1"/>
  <c r="B5" i="7"/>
  <c r="I95" i="4" l="1"/>
  <c r="J95" i="4" s="1"/>
  <c r="I40" i="4"/>
  <c r="J40" i="4" s="1"/>
  <c r="I68" i="4"/>
  <c r="J68" i="4" s="1"/>
  <c r="J96" i="4" l="1"/>
  <c r="F24" i="1" s="1"/>
  <c r="J69" i="4"/>
  <c r="F23" i="1" s="1"/>
  <c r="J41" i="4"/>
  <c r="F22" i="1" s="1"/>
  <c r="F14" i="1"/>
  <c r="F21" i="1" l="1"/>
  <c r="F13" i="1"/>
  <c r="C27" i="1" l="1"/>
  <c r="C29" i="1" s="1"/>
</calcChain>
</file>

<file path=xl/sharedStrings.xml><?xml version="1.0" encoding="utf-8"?>
<sst xmlns="http://schemas.openxmlformats.org/spreadsheetml/2006/main" count="320" uniqueCount="211">
  <si>
    <t xml:space="preserve">Item </t>
  </si>
  <si>
    <t>Descrição dos Serviços</t>
  </si>
  <si>
    <t>Und.</t>
  </si>
  <si>
    <t>Qtde.</t>
  </si>
  <si>
    <t>VALOR UNITÁRIO</t>
  </si>
  <si>
    <t>VALOR TOTAL</t>
  </si>
  <si>
    <t>VALORES</t>
  </si>
  <si>
    <t>2.1</t>
  </si>
  <si>
    <t>2.2</t>
  </si>
  <si>
    <t>2.3</t>
  </si>
  <si>
    <t>Valor Total dos Serviços</t>
  </si>
  <si>
    <t>2.4</t>
  </si>
  <si>
    <t>REVISÃO 0</t>
  </si>
  <si>
    <t>ITEM</t>
  </si>
  <si>
    <t>DESCRIÇÃO</t>
  </si>
  <si>
    <t>kg</t>
  </si>
  <si>
    <t>Outros</t>
  </si>
  <si>
    <t>ART do Contrato</t>
  </si>
  <si>
    <t>1.1</t>
  </si>
  <si>
    <t>1.2</t>
  </si>
  <si>
    <t>1.5</t>
  </si>
  <si>
    <t>SERVIÇOS RELACIONADOS</t>
  </si>
  <si>
    <t xml:space="preserve"> </t>
  </si>
  <si>
    <t>PLANILHA  DE 
COMPOSIÇÃO DE 
PREÇOS UNITÁRIOS</t>
  </si>
  <si>
    <t>DEMONSTRATIVO DE PREÇOS DE ITENS DE SERVIÇOS</t>
  </si>
  <si>
    <t>Nº LICITAÇÃO</t>
  </si>
  <si>
    <t>OBJETO:</t>
  </si>
  <si>
    <t>FOLHA</t>
  </si>
  <si>
    <t>UNIDADE / QDTE</t>
  </si>
  <si>
    <t>UD</t>
  </si>
  <si>
    <t>CÓDIGO</t>
  </si>
  <si>
    <t>DESCRIÇÃO DO INSUMO</t>
  </si>
  <si>
    <t>UNIDADE</t>
  </si>
  <si>
    <t>QTDE</t>
  </si>
  <si>
    <t>COEF.</t>
  </si>
  <si>
    <t>PREÇO</t>
  </si>
  <si>
    <t>REFERÊNCIA DA COMPOSIÇÃO</t>
  </si>
  <si>
    <t>UNITÁRIO</t>
  </si>
  <si>
    <t>TOTAL</t>
  </si>
  <si>
    <t xml:space="preserve">Materiais </t>
  </si>
  <si>
    <t>PÇ</t>
  </si>
  <si>
    <t>Tubo Camisa 6"
TUBO ACO CARBONO SEM COSTURA 6", E= 7,11 MM,  SCHEDULE 40, *28,26 KG/M</t>
  </si>
  <si>
    <t>M</t>
  </si>
  <si>
    <t>MOINHA DE COQUE CALCINADO DE PETRÓLEO.</t>
  </si>
  <si>
    <t>CONECTOR METALICO TIPO PARAFUSO FENDIDO (SPLIT BOLT), PARA CABOS ATE 16 MM2</t>
  </si>
  <si>
    <t>ESCAVAÇÃO PARA LEITO DE ANODOS</t>
  </si>
  <si>
    <t>MASSA DE CALAFETAR</t>
  </si>
  <si>
    <t>Veículos e Equipamentos</t>
  </si>
  <si>
    <t>PICK UP CABINE DUPLO 4X4</t>
  </si>
  <si>
    <t>Ferramentas</t>
  </si>
  <si>
    <t>VB</t>
  </si>
  <si>
    <t>ELETRICISTA INDUSTRIAL COM ENCARGOS COMPLEMENTARES</t>
  </si>
  <si>
    <t>H</t>
  </si>
  <si>
    <t>AJUDANTE ESPECIALIZADO COM ENCARGOS COMPLEMENTARES</t>
  </si>
  <si>
    <t>Assessórios</t>
  </si>
  <si>
    <t>TOTAL DE MATERIAIS</t>
  </si>
  <si>
    <t>TOTAL DE VEÍCULOS E EQUIPAMENTOS</t>
  </si>
  <si>
    <t>OUTROS</t>
  </si>
  <si>
    <t>PREÇO UNITÁRIO DE CUSTO</t>
  </si>
  <si>
    <t>BDI</t>
  </si>
  <si>
    <t>CABO ELÉTRICO SINGELO, CONDUTOR DE COBRE ELETROLÍTICO RECOZIDO, TÊMPERA MOLE, CLASSE 600V, COM ISOLAMENTO DE HMWPE (polietileno de alto peso molecular conforme ASTM D1248, tipo I, classse C, grau 5, SEÇÃO 16mm²;</t>
  </si>
  <si>
    <t>TUBO ELETRODUTO; RÍGIDO; AÇO CARBONO; GALVANIZADO; A PROVA DE EXPLOSÃO;COM ROSCA PARALELA; ESPEC. PADR. ABNT NBR 5597; PESADO; COM COSTURA; EXTREMIDADE ROSCA ASME B1.20.1 NPT; BARRA COM 3,00m DE COMPRIMENTO, UMA LUVA PARALELA. DN 1.1/2”.</t>
  </si>
  <si>
    <t>PISO CONCRETO</t>
  </si>
  <si>
    <t>M2</t>
  </si>
  <si>
    <t>INSTR. CONVOCATÓRIO</t>
  </si>
  <si>
    <t>CONCORRÊNCIA</t>
  </si>
  <si>
    <t>FOLHA Nº 1/1</t>
  </si>
  <si>
    <t>COMPOSIÇÃO DOS ENCARGOS SOCIAIS</t>
  </si>
  <si>
    <t>GRUPO A</t>
  </si>
  <si>
    <t>%</t>
  </si>
  <si>
    <t>A 1</t>
  </si>
  <si>
    <t>PREVIDÊNCIA SOCIAL - INSS</t>
  </si>
  <si>
    <t>A 2</t>
  </si>
  <si>
    <t>SERVIÇO SOCIAL DA INDUSTRIA - SESI OU SESC</t>
  </si>
  <si>
    <t>A 3</t>
  </si>
  <si>
    <t>SERVIÇO DE APRENDIZAGEM INDUSTRIAL - SENAI OU SENAC</t>
  </si>
  <si>
    <t>A 4</t>
  </si>
  <si>
    <t>INSTITUTO NACIONAL DE COLONIZAÇÃO E REFORMA AGRÁRIA - INCRA</t>
  </si>
  <si>
    <t>A 5</t>
  </si>
  <si>
    <t>SALÁRIO EDUCAÇÃO</t>
  </si>
  <si>
    <t>A 6</t>
  </si>
  <si>
    <t>SEGURO CONTRA ACIDENTES DE TRABALHO</t>
  </si>
  <si>
    <t>A 7</t>
  </si>
  <si>
    <t>FUNDO DE GARANTIA POR TEMPO DE SERVIÇO - FGTS</t>
  </si>
  <si>
    <t>A 8</t>
  </si>
  <si>
    <t>SERVIÇO DE APOIO A MICRO E PEQUENAS EMPRESAS - SEBRAE</t>
  </si>
  <si>
    <t>A 9</t>
  </si>
  <si>
    <t>A 10</t>
  </si>
  <si>
    <t>A 11</t>
  </si>
  <si>
    <t>TOTAL DO GRUPO A</t>
  </si>
  <si>
    <t>GRUPO B</t>
  </si>
  <si>
    <t>B 1</t>
  </si>
  <si>
    <t>REPOUSO SEMANAL REMUNERADO</t>
  </si>
  <si>
    <t>B 2</t>
  </si>
  <si>
    <t>FERIADOS</t>
  </si>
  <si>
    <t>B 3</t>
  </si>
  <si>
    <t>AUXÍLIO INFERMIDADE</t>
  </si>
  <si>
    <t>B 4</t>
  </si>
  <si>
    <t>13º SALÁRIO</t>
  </si>
  <si>
    <t>B 5</t>
  </si>
  <si>
    <t>LICENÇA PATERNIDADE</t>
  </si>
  <si>
    <t>B 6</t>
  </si>
  <si>
    <t>FALTAS JUTIFICADAS</t>
  </si>
  <si>
    <t>B 7</t>
  </si>
  <si>
    <t>DIAS DE CHUVA E OUTRAS DIFICULDADES</t>
  </si>
  <si>
    <t>B 8</t>
  </si>
  <si>
    <t>AUXÍLIO ACIDENTE DE TRABALHO</t>
  </si>
  <si>
    <t>B 9</t>
  </si>
  <si>
    <t>FÉRIAS GOZADAS</t>
  </si>
  <si>
    <t>B 10</t>
  </si>
  <si>
    <t>SALÁRIO MATERNIDADE</t>
  </si>
  <si>
    <t>TOTAL DO GRUPO B</t>
  </si>
  <si>
    <t>GRUPO C</t>
  </si>
  <si>
    <t>C 1</t>
  </si>
  <si>
    <t>AVISO PRÉVIO INDENIZADO</t>
  </si>
  <si>
    <t>C 2</t>
  </si>
  <si>
    <t>AVISO PRÉVIO TRABALHADO</t>
  </si>
  <si>
    <t>C 3</t>
  </si>
  <si>
    <t>FÉRIAS INDENIZADAS</t>
  </si>
  <si>
    <t>C 4</t>
  </si>
  <si>
    <t>DEPÓSITO RESCISÃO SEM JUSTA CAUSA</t>
  </si>
  <si>
    <t>C 5</t>
  </si>
  <si>
    <t>INDENIZAÇÃO ADICIONAL</t>
  </si>
  <si>
    <t>C 6</t>
  </si>
  <si>
    <t>C 7</t>
  </si>
  <si>
    <t>TOTAL DO GRUPO C</t>
  </si>
  <si>
    <t>GRUPO D</t>
  </si>
  <si>
    <t>D 1</t>
  </si>
  <si>
    <t>INCIDÊNCIAS DE ENCARGOS DO GR. A SOBRE OS ITENS DO GR. B</t>
  </si>
  <si>
    <t>D 2</t>
  </si>
  <si>
    <t xml:space="preserve">REINCIDÊNCIA DE ENCARGOS DO GR. A SOBRE AVISO PRÉVIO TRABALHADO E REINCIDÊNCIA DO FGTS SOBRE AVISO PRÉVIO INDENIZADO </t>
  </si>
  <si>
    <t>TOTAL DO GRUPO D</t>
  </si>
  <si>
    <t>GRUPO E</t>
  </si>
  <si>
    <t>E 1</t>
  </si>
  <si>
    <t>Alimentação (Café e almoço)</t>
  </si>
  <si>
    <t>E2</t>
  </si>
  <si>
    <t>Vale Transporte</t>
  </si>
  <si>
    <t>E3</t>
  </si>
  <si>
    <t>EPI</t>
  </si>
  <si>
    <t>E4</t>
  </si>
  <si>
    <t>Exame Admissional</t>
  </si>
  <si>
    <t>E5</t>
  </si>
  <si>
    <t>Seguro de vida em grupo</t>
  </si>
  <si>
    <t>TOTAL DO GRUPO E</t>
  </si>
  <si>
    <t>TOTAL ENCARGOS SOCIAIS (A+B+C+D+E)</t>
  </si>
  <si>
    <t>COMPANHIA POTIGUAR DE GÁS - POTIGÁS</t>
  </si>
  <si>
    <t>TOTAL BDI (%)</t>
  </si>
  <si>
    <t>COMPOSIÇÃO ANALÍTICA DA TAXA DE BONIFICAÇÃO E DESPESAS INDIRETAS (BDI)</t>
  </si>
  <si>
    <t>1.0</t>
  </si>
  <si>
    <t>CUSTOS INDIRETOS</t>
  </si>
  <si>
    <t xml:space="preserve">Administração Central </t>
  </si>
  <si>
    <t>Despesas Financeiras</t>
  </si>
  <si>
    <t>Seguros e Imprevistos</t>
  </si>
  <si>
    <t>2.0</t>
  </si>
  <si>
    <t>TRIBUTOS</t>
  </si>
  <si>
    <t>CPRB</t>
  </si>
  <si>
    <t>Pis</t>
  </si>
  <si>
    <t>Cofins</t>
  </si>
  <si>
    <t>ISS - Município de  Natal - RN*</t>
  </si>
  <si>
    <t>3.0</t>
  </si>
  <si>
    <t>LUCRO</t>
  </si>
  <si>
    <t>3.1</t>
  </si>
  <si>
    <t>Lucro</t>
  </si>
  <si>
    <t>4.0</t>
  </si>
  <si>
    <t>TAXA TOTAL DE BDI</t>
  </si>
  <si>
    <t>AC  →  Administração Central</t>
  </si>
  <si>
    <t>S  →  Seguro</t>
  </si>
  <si>
    <t xml:space="preserve">R    →  Riscos </t>
  </si>
  <si>
    <t>G     →  Garantia</t>
  </si>
  <si>
    <t>DF    →  Despesas Financeiras</t>
  </si>
  <si>
    <t>L  →  Taxa de Lucro/Remuneração</t>
  </si>
  <si>
    <t>I  →  Incidência de Impostos (PIS, COFINS e ISS)</t>
  </si>
  <si>
    <t>CANTEIRO DE OBRAS</t>
  </si>
  <si>
    <t>1.4</t>
  </si>
  <si>
    <t>unidade</t>
  </si>
  <si>
    <t>ALUGUEL DE CHAVE CICLADORA PARA TESTE</t>
  </si>
  <si>
    <t>ALUGUEL DE SEMI-CÉLULA</t>
  </si>
  <si>
    <t>Realização dos testes e emissão de relatórios</t>
  </si>
  <si>
    <t>MULTIMETRO</t>
  </si>
  <si>
    <t>EQUIPAMENTO PCM</t>
  </si>
  <si>
    <t>GPS SUBMÉTRICO</t>
  </si>
  <si>
    <t>MARTELETE</t>
  </si>
  <si>
    <t>UN</t>
  </si>
  <si>
    <t>DIA</t>
  </si>
  <si>
    <t>Aluguel de banheiro químico, com 03 limpezas</t>
  </si>
  <si>
    <t>Passagens Aéreas (IDA/VOLTA)</t>
  </si>
  <si>
    <t>Combustível</t>
  </si>
  <si>
    <t>CUSTO DO CANTEIRO LOCAL - INFRAESTRUTURA, MÁQUINAS, EQUIPAMENTOS E PESSOAL</t>
  </si>
  <si>
    <t>1.6</t>
  </si>
  <si>
    <t>ENCARREGADO DE OBRAS</t>
  </si>
  <si>
    <t>Total sem BDI</t>
  </si>
  <si>
    <t>Total com BDI</t>
  </si>
  <si>
    <t>PREENCHER NA ABA "BDI"</t>
  </si>
  <si>
    <t>PREENCHER NA ABA "COMPOSIÇÃO ITEM 2"</t>
  </si>
  <si>
    <t>Engenheiro Pleno com encargos sociais incluso</t>
  </si>
  <si>
    <t>* Como a legislação do Município exclui os materiais do cálculo do ISS. Como o ISS é de 5%, foi adotado 50% de 5% ou seja 2,50%
Segundo Acórdão 2622/2013 do Tribunal de Contas da União – TCU, o cálculo do BDI deve ser feito da seguinte maneira:</t>
  </si>
  <si>
    <t>BDI={(1+AC)(1+SI)(1+DF)(1+B)/(1-IT)-1} x 100</t>
  </si>
  <si>
    <t>ELETRODUTO RÍGIDO ROSCÁVEL, PVC, DN 60 MM (2") - FORNECIMENTO E INSTALAÇÃO. AF_12/2015</t>
  </si>
  <si>
    <t>1.7</t>
  </si>
  <si>
    <t>Hospedagem</t>
  </si>
  <si>
    <t>-</t>
  </si>
  <si>
    <t>MANUTENÇÃO NO SPC - IGAPO</t>
  </si>
  <si>
    <t>FORNECIMENTO E INSTALAÇÃO - STRING COM 4 ANODOS TUBULARES DE TITANIO, COM DUPLO REVESTIMENTO DE METAIS NOBRES, COMPRIMENTO TOTAL DE 50 METROS DE CABO KYNAR (CABO EXCEDENTE +STRING) BITOLA DE 16 MM2 (SECÇÃO TRANSVERSAL), OS ANODOS DEVERÃO SER DO TIPO 2,5X100 XXL, DA DENORA OU SIMILAR. NO STRING DE ANODOS DEVERÁ SER PROVIDA UMA PROTEÇÃO DE TEFLON EM CADA EXTREMIDADE, PARA EVITAR A FORMAÇÃO DE CLORETOS E DANOS AOS CABOS . O ESPAÇAMENTO ENTRE ANODOS DEVERÁ SER DE 1 METRO</t>
  </si>
  <si>
    <t>CAIXA DE ALVENARIA (40X40X40CM) + BARRA DE COBRE</t>
  </si>
  <si>
    <t>Fornecimento e instalação de TUBO CAMISA e LEITO DE ANODOS</t>
  </si>
  <si>
    <t>Lançamento de cabos e interligação entre Retificador x Tubulação x Leito de Anodos, conforme especificação técnica</t>
  </si>
  <si>
    <t>Mão de Obra</t>
  </si>
  <si>
    <t>ENCARGOS SOCIAIS</t>
  </si>
  <si>
    <t>PREENCHER ABA "ENCARGOS SOCIAIS"</t>
  </si>
  <si>
    <t>MÃO DE OBRA</t>
  </si>
  <si>
    <t>ADENDO 04
PLANILHA DE QUANTITATIVOS E PREÇOS (PPU)
MANUTENÇÃO NO SPC - IGAPO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</si>
</sst>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0.00;[Red]\-&quot;R$&quot;#,##0.00"/>
    <numFmt numFmtId="43" formatCode="_-* #,##0.00_-;\-* #,##0.00_-;_-* &quot;-&quot;??_-;_-@_-"/>
    <numFmt numFmtId="164" formatCode="_(&quot;R$ &quot;* #,##0.00_);_(&quot;R$ &quot;* \(#,##0.00\);_(&quot;R$ &quot;* &quot;-&quot;??_);_(@_)"/>
    <numFmt numFmtId="165" formatCode="_(* #,##0.00_);_(* \(#,##0.00\);_(* &quot;-&quot;??_);_(@_)"/>
    <numFmt numFmtId="166" formatCode="#,##0.0000"/>
    <numFmt numFmtId="167" formatCode="_-&quot;R$ &quot;* #,##0.00_-;&quot;-R$ &quot;* #,##0.00_-;_-&quot;R$ &quot;* \-??_-;_-@_-"/>
    <numFmt numFmtId="168" formatCode="0.000"/>
    <numFmt numFmtId="169" formatCode="_-&quot;R$&quot;\ * #,##0.00_-;\-&quot;R$&quot;\ * #,##0.00_-;_-&quot;R$&quot;\ * &quot;-&quot;??_-;_-@_-"/>
    <numFmt numFmtId="170" formatCode="0.0000"/>
  </numFmts>
  <fonts count="38" x14ac:knownFonts="1">
    <font>
      <sz val="11"/>
      <color theme="1"/>
      <name val="Calibri"/>
      <family val="2"/>
      <scheme val="minor"/>
    </font>
    <font>
      <sz val="10"/>
      <name val="Arial"/>
      <family val="2"/>
    </font>
    <font>
      <sz val="11"/>
      <color theme="1"/>
      <name val="Calibri"/>
      <family val="2"/>
      <scheme val="minor"/>
    </font>
    <font>
      <sz val="10"/>
      <name val="Arial Narrow"/>
      <family val="2"/>
    </font>
    <font>
      <b/>
      <sz val="16"/>
      <color indexed="8"/>
      <name val="Arial Narrow"/>
      <family val="2"/>
    </font>
    <font>
      <b/>
      <sz val="14"/>
      <name val="Arial Narrow"/>
      <family val="2"/>
    </font>
    <font>
      <b/>
      <sz val="10"/>
      <name val="Arial Narrow"/>
      <family val="2"/>
    </font>
    <font>
      <b/>
      <sz val="20"/>
      <name val="Arial Narrow"/>
      <family val="2"/>
    </font>
    <font>
      <b/>
      <sz val="11"/>
      <color indexed="8"/>
      <name val="Arial Narrow"/>
      <family val="2"/>
    </font>
    <font>
      <b/>
      <sz val="11"/>
      <color indexed="8"/>
      <name val="Calibri"/>
      <family val="2"/>
    </font>
    <font>
      <sz val="11"/>
      <color indexed="8"/>
      <name val="Calibri"/>
      <family val="2"/>
    </font>
    <font>
      <b/>
      <sz val="11"/>
      <name val="Calibri"/>
      <family val="2"/>
    </font>
    <font>
      <b/>
      <sz val="11"/>
      <color rgb="FF000000"/>
      <name val="Arial Narrow"/>
      <family val="2"/>
    </font>
    <font>
      <sz val="11"/>
      <color rgb="FF000000"/>
      <name val="Calibri"/>
      <family val="2"/>
    </font>
    <font>
      <sz val="11"/>
      <color rgb="FF000000"/>
      <name val="Arial Narrow"/>
      <family val="2"/>
    </font>
    <font>
      <sz val="12"/>
      <color rgb="FF000000"/>
      <name val="Arial Narrow"/>
      <family val="2"/>
    </font>
    <font>
      <sz val="11"/>
      <name val="Calibri"/>
      <family val="2"/>
    </font>
    <font>
      <sz val="12"/>
      <color theme="1"/>
      <name val="Arial Narrow"/>
      <family val="2"/>
    </font>
    <font>
      <b/>
      <sz val="14"/>
      <color indexed="8"/>
      <name val="Calibri"/>
      <family val="2"/>
    </font>
    <font>
      <sz val="10"/>
      <name val="MS Sans Serif"/>
      <family val="2"/>
    </font>
    <font>
      <b/>
      <sz val="10"/>
      <name val="Arial"/>
      <family val="2"/>
    </font>
    <font>
      <b/>
      <sz val="10"/>
      <name val="Arial Black"/>
      <family val="2"/>
    </font>
    <font>
      <b/>
      <sz val="10"/>
      <color theme="1"/>
      <name val="Arial"/>
      <family val="2"/>
    </font>
    <font>
      <sz val="10"/>
      <name val="Arial"/>
      <family val="2"/>
      <charset val="1"/>
    </font>
    <font>
      <b/>
      <sz val="18"/>
      <color theme="1"/>
      <name val="Calibri"/>
      <family val="2"/>
      <scheme val="minor"/>
    </font>
    <font>
      <b/>
      <sz val="12"/>
      <name val="Arial"/>
      <family val="2"/>
    </font>
    <font>
      <b/>
      <sz val="14"/>
      <name val="Arial"/>
      <family val="2"/>
    </font>
    <font>
      <b/>
      <sz val="16"/>
      <name val="Arial"/>
      <family val="2"/>
    </font>
    <font>
      <b/>
      <sz val="11"/>
      <color indexed="8"/>
      <name val="Century Gothic"/>
      <family val="2"/>
    </font>
    <font>
      <sz val="11"/>
      <color theme="1"/>
      <name val="Century Gothic"/>
      <family val="2"/>
    </font>
    <font>
      <sz val="11"/>
      <color rgb="FF000000"/>
      <name val="Calibri"/>
      <family val="2"/>
      <scheme val="minor"/>
    </font>
    <font>
      <sz val="11"/>
      <color indexed="8"/>
      <name val="Century Gothic"/>
      <family val="2"/>
    </font>
    <font>
      <sz val="11"/>
      <name val="Calibri"/>
      <family val="2"/>
      <scheme val="minor"/>
    </font>
    <font>
      <sz val="11"/>
      <color rgb="FFFF0000"/>
      <name val="Arial Narrow"/>
      <family val="2"/>
    </font>
    <font>
      <b/>
      <sz val="14"/>
      <color rgb="FFFF0000"/>
      <name val="Calibri"/>
      <family val="2"/>
    </font>
    <font>
      <sz val="10"/>
      <color theme="1"/>
      <name val="Arial"/>
      <family val="2"/>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indexed="22"/>
        <bgColor indexed="31"/>
      </patternFill>
    </fill>
    <fill>
      <patternFill patternType="solid">
        <fgColor theme="5" tint="0.39997558519241921"/>
        <bgColor indexed="64"/>
      </patternFill>
    </fill>
    <fill>
      <patternFill patternType="solid">
        <fgColor rgb="FFFFFF00"/>
        <bgColor indexed="64"/>
      </patternFill>
    </fill>
    <fill>
      <patternFill patternType="solid">
        <fgColor theme="0" tint="-0.49998474074526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right/>
      <top style="double">
        <color indexed="64"/>
      </top>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164" fontId="2"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0" fontId="1" fillId="0" borderId="0"/>
    <xf numFmtId="9" fontId="2" fillId="0" borderId="0" applyFont="0" applyFill="0" applyBorder="0" applyAlignment="0" applyProtection="0"/>
    <xf numFmtId="0" fontId="19" fillId="0" borderId="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cellStyleXfs>
  <cellXfs count="204">
    <xf numFmtId="0" fontId="0" fillId="0" borderId="0" xfId="0"/>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center" vertical="center" wrapText="1"/>
    </xf>
    <xf numFmtId="0" fontId="5" fillId="0" borderId="0" xfId="0" applyFont="1" applyBorder="1" applyAlignment="1">
      <alignment horizontal="left" vertical="center"/>
    </xf>
    <xf numFmtId="0" fontId="8" fillId="0" borderId="14" xfId="0" applyFont="1" applyBorder="1" applyAlignment="1">
      <alignment horizontal="center" vertical="center"/>
    </xf>
    <xf numFmtId="0" fontId="9" fillId="0" borderId="15" xfId="0" applyFont="1" applyBorder="1" applyAlignment="1">
      <alignment horizontal="center" vertical="center"/>
    </xf>
    <xf numFmtId="43" fontId="11" fillId="2" borderId="16" xfId="3" applyFont="1" applyFill="1" applyBorder="1" applyAlignment="1">
      <alignment vertical="center"/>
    </xf>
    <xf numFmtId="0" fontId="15" fillId="0" borderId="1" xfId="0" applyFont="1" applyBorder="1" applyAlignment="1">
      <alignment horizontal="center" vertical="center" wrapText="1"/>
    </xf>
    <xf numFmtId="43" fontId="16" fillId="2" borderId="18" xfId="3" applyFont="1" applyFill="1" applyBorder="1" applyAlignment="1">
      <alignment vertical="center"/>
    </xf>
    <xf numFmtId="0" fontId="15" fillId="0" borderId="2" xfId="0" applyFont="1" applyBorder="1" applyAlignment="1">
      <alignment horizontal="center" vertical="center" wrapText="1"/>
    </xf>
    <xf numFmtId="0" fontId="17" fillId="0" borderId="1" xfId="0" applyFont="1" applyFill="1" applyBorder="1" applyAlignment="1">
      <alignment horizontal="left" vertical="center" wrapText="1"/>
    </xf>
    <xf numFmtId="0" fontId="8" fillId="0" borderId="2" xfId="0" applyFont="1" applyBorder="1" applyAlignment="1">
      <alignment horizontal="center" vertical="center"/>
    </xf>
    <xf numFmtId="0" fontId="9" fillId="0" borderId="1" xfId="0" applyFont="1" applyBorder="1" applyAlignment="1">
      <alignment horizontal="center" vertical="center"/>
    </xf>
    <xf numFmtId="43" fontId="11" fillId="2" borderId="18" xfId="3" applyFont="1" applyFill="1" applyBorder="1" applyAlignment="1">
      <alignment vertical="center"/>
    </xf>
    <xf numFmtId="0" fontId="18" fillId="0" borderId="21" xfId="0" applyFont="1" applyBorder="1" applyAlignment="1">
      <alignment horizontal="center" vertical="center"/>
    </xf>
    <xf numFmtId="0" fontId="3" fillId="0" borderId="0" xfId="0" applyFont="1" applyBorder="1" applyAlignment="1">
      <alignment vertical="center"/>
    </xf>
    <xf numFmtId="0" fontId="12" fillId="0" borderId="2" xfId="0" applyFont="1" applyBorder="1" applyAlignment="1">
      <alignment horizontal="center" vertical="center"/>
    </xf>
    <xf numFmtId="0" fontId="14"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vertical="center"/>
    </xf>
    <xf numFmtId="0" fontId="8" fillId="0" borderId="15" xfId="0" applyFont="1" applyBorder="1" applyAlignment="1">
      <alignment horizontal="justify" vertical="center"/>
    </xf>
    <xf numFmtId="0" fontId="12" fillId="0" borderId="1" xfId="0" applyFont="1" applyBorder="1" applyAlignment="1">
      <alignment vertical="center"/>
    </xf>
    <xf numFmtId="0" fontId="13" fillId="0" borderId="1" xfId="0" applyFont="1" applyBorder="1" applyAlignment="1">
      <alignment horizontal="center" vertical="center"/>
    </xf>
    <xf numFmtId="43" fontId="9" fillId="0" borderId="18" xfId="3" applyFont="1" applyBorder="1" applyAlignment="1">
      <alignment vertical="center"/>
    </xf>
    <xf numFmtId="4" fontId="9" fillId="0" borderId="1" xfId="0" applyNumberFormat="1" applyFont="1" applyBorder="1" applyAlignment="1">
      <alignment vertical="center"/>
    </xf>
    <xf numFmtId="0" fontId="14" fillId="0" borderId="1" xfId="0" applyFont="1" applyBorder="1" applyAlignment="1">
      <alignment vertical="center" wrapText="1"/>
    </xf>
    <xf numFmtId="0" fontId="14" fillId="0" borderId="1" xfId="0" applyFont="1" applyBorder="1" applyAlignment="1">
      <alignment horizontal="center" vertical="center"/>
    </xf>
    <xf numFmtId="43" fontId="10" fillId="0" borderId="18" xfId="3" applyFont="1" applyBorder="1" applyAlignment="1">
      <alignment vertical="center"/>
    </xf>
    <xf numFmtId="4" fontId="0" fillId="0" borderId="19" xfId="0" applyNumberFormat="1" applyBorder="1" applyAlignment="1">
      <alignment vertical="center"/>
    </xf>
    <xf numFmtId="0" fontId="8" fillId="0" borderId="1" xfId="0" applyFont="1" applyBorder="1" applyAlignment="1">
      <alignment horizontal="justify" vertical="center" wrapText="1"/>
    </xf>
    <xf numFmtId="0" fontId="18" fillId="0" borderId="22" xfId="0" applyFont="1" applyBorder="1" applyAlignment="1">
      <alignment vertical="center"/>
    </xf>
    <xf numFmtId="167" fontId="0" fillId="0" borderId="1" xfId="3" applyNumberFormat="1" applyFont="1" applyFill="1" applyBorder="1" applyAlignment="1" applyProtection="1">
      <alignment horizontal="center" vertical="center"/>
    </xf>
    <xf numFmtId="0" fontId="24" fillId="0" borderId="0" xfId="0" applyFont="1"/>
    <xf numFmtId="0" fontId="0" fillId="0" borderId="0" xfId="0" applyAlignment="1">
      <alignment wrapText="1"/>
    </xf>
    <xf numFmtId="0" fontId="0" fillId="0" borderId="1" xfId="0" applyFont="1" applyBorder="1" applyAlignment="1">
      <alignment horizontal="center"/>
    </xf>
    <xf numFmtId="0" fontId="0" fillId="0" borderId="1" xfId="0" applyFont="1" applyBorder="1" applyAlignment="1">
      <alignment horizontal="center" vertical="center"/>
    </xf>
    <xf numFmtId="0" fontId="0" fillId="0" borderId="1" xfId="0" applyBorder="1" applyAlignment="1"/>
    <xf numFmtId="0" fontId="0" fillId="0" borderId="1" xfId="0" applyBorder="1" applyAlignment="1">
      <alignment wrapText="1"/>
    </xf>
    <xf numFmtId="169" fontId="0" fillId="0" borderId="0" xfId="0" applyNumberFormat="1"/>
    <xf numFmtId="0" fontId="20" fillId="0" borderId="1" xfId="0" applyFont="1" applyBorder="1" applyAlignment="1">
      <alignment horizontal="left" vertical="center" wrapText="1"/>
    </xf>
    <xf numFmtId="0" fontId="0" fillId="0" borderId="1" xfId="0" applyFont="1" applyFill="1" applyBorder="1" applyAlignment="1">
      <alignment horizontal="center" vertical="center"/>
    </xf>
    <xf numFmtId="0" fontId="20" fillId="0" borderId="1" xfId="0" applyFont="1" applyFill="1" applyBorder="1" applyAlignment="1">
      <alignment horizontal="left" wrapText="1"/>
    </xf>
    <xf numFmtId="9" fontId="0" fillId="0" borderId="0" xfId="5" applyFont="1"/>
    <xf numFmtId="0" fontId="20" fillId="0" borderId="1" xfId="0" applyFont="1" applyBorder="1" applyAlignment="1">
      <alignment horizontal="left" wrapText="1"/>
    </xf>
    <xf numFmtId="0" fontId="20" fillId="0" borderId="1" xfId="0" applyFont="1" applyFill="1" applyBorder="1" applyAlignment="1">
      <alignment horizontal="left" vertical="center" wrapText="1"/>
    </xf>
    <xf numFmtId="0" fontId="0" fillId="0" borderId="1" xfId="0" applyFont="1" applyBorder="1" applyAlignment="1">
      <alignment horizontal="left" wrapText="1"/>
    </xf>
    <xf numFmtId="0" fontId="0" fillId="0" borderId="1" xfId="0" applyFont="1" applyFill="1" applyBorder="1" applyAlignment="1">
      <alignment horizontal="center"/>
    </xf>
    <xf numFmtId="10" fontId="26" fillId="3" borderId="1" xfId="5" applyNumberFormat="1" applyFont="1" applyFill="1" applyBorder="1" applyAlignment="1" applyProtection="1">
      <alignment horizontal="center" vertical="center"/>
    </xf>
    <xf numFmtId="0" fontId="27" fillId="0" borderId="0" xfId="0" applyFont="1"/>
    <xf numFmtId="10" fontId="2" fillId="0" borderId="0" xfId="5" applyNumberFormat="1"/>
    <xf numFmtId="0" fontId="29" fillId="0" borderId="0" xfId="7" applyFont="1"/>
    <xf numFmtId="0" fontId="29" fillId="0" borderId="1" xfId="7" applyFont="1" applyBorder="1"/>
    <xf numFmtId="0" fontId="29" fillId="0" borderId="24" xfId="7" applyFont="1" applyBorder="1"/>
    <xf numFmtId="0" fontId="31" fillId="0" borderId="24" xfId="7" applyFont="1" applyBorder="1" applyAlignment="1">
      <alignment horizontal="left" wrapText="1"/>
    </xf>
    <xf numFmtId="0" fontId="28" fillId="0" borderId="26" xfId="7" applyFont="1" applyBorder="1" applyAlignment="1">
      <alignment horizontal="left"/>
    </xf>
    <xf numFmtId="0" fontId="29" fillId="0" borderId="28" xfId="7" applyFont="1" applyBorder="1"/>
    <xf numFmtId="8" fontId="0" fillId="0" borderId="19" xfId="0" applyNumberFormat="1" applyBorder="1" applyAlignment="1">
      <alignment vertical="center"/>
    </xf>
    <xf numFmtId="8" fontId="0" fillId="0" borderId="1" xfId="0" applyNumberFormat="1" applyBorder="1"/>
    <xf numFmtId="8" fontId="0" fillId="0" borderId="1" xfId="0" applyNumberFormat="1" applyFont="1" applyBorder="1" applyAlignment="1">
      <alignment vertical="center"/>
    </xf>
    <xf numFmtId="8" fontId="0" fillId="0" borderId="20" xfId="0" applyNumberFormat="1" applyBorder="1" applyAlignment="1">
      <alignment vertical="center"/>
    </xf>
    <xf numFmtId="8" fontId="9" fillId="0" borderId="1" xfId="0" applyNumberFormat="1" applyFont="1" applyBorder="1" applyAlignment="1">
      <alignment vertical="center"/>
    </xf>
    <xf numFmtId="8" fontId="9" fillId="0" borderId="19" xfId="0" applyNumberFormat="1" applyFont="1" applyBorder="1" applyAlignment="1">
      <alignment vertical="center"/>
    </xf>
    <xf numFmtId="8" fontId="9" fillId="0" borderId="17" xfId="0" applyNumberFormat="1" applyFont="1" applyBorder="1" applyAlignment="1">
      <alignment vertical="center"/>
    </xf>
    <xf numFmtId="0" fontId="34" fillId="6" borderId="32" xfId="0" applyFont="1" applyFill="1" applyBorder="1" applyAlignment="1">
      <alignment vertical="center"/>
    </xf>
    <xf numFmtId="0" fontId="15" fillId="0" borderId="1" xfId="0" applyFont="1" applyBorder="1" applyAlignment="1">
      <alignment horizontal="center" vertical="center" wrapText="1"/>
    </xf>
    <xf numFmtId="0" fontId="14" fillId="0" borderId="2" xfId="0" applyFont="1" applyBorder="1" applyAlignment="1">
      <alignment horizontal="center" vertical="center"/>
    </xf>
    <xf numFmtId="0" fontId="14" fillId="0" borderId="1" xfId="0" applyFont="1" applyBorder="1" applyAlignment="1">
      <alignment vertical="center" wrapText="1"/>
    </xf>
    <xf numFmtId="170" fontId="0"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168" fontId="0" fillId="0" borderId="1" xfId="0" applyNumberFormat="1" applyFont="1" applyFill="1" applyBorder="1" applyAlignment="1">
      <alignment horizontal="center"/>
    </xf>
    <xf numFmtId="168" fontId="0" fillId="0" borderId="1" xfId="0" applyNumberFormat="1" applyFont="1" applyBorder="1" applyAlignment="1">
      <alignment horizontal="center"/>
    </xf>
    <xf numFmtId="2" fontId="20" fillId="4" borderId="1" xfId="0" applyNumberFormat="1" applyFont="1" applyFill="1" applyBorder="1" applyAlignment="1">
      <alignment horizontal="center"/>
    </xf>
    <xf numFmtId="2" fontId="0" fillId="0" borderId="1" xfId="0" applyNumberFormat="1" applyFont="1" applyFill="1" applyBorder="1" applyAlignment="1">
      <alignment horizontal="center"/>
    </xf>
    <xf numFmtId="168" fontId="0" fillId="0" borderId="1" xfId="0" applyNumberFormat="1" applyFont="1" applyBorder="1" applyAlignment="1">
      <alignment horizontal="center" vertical="center"/>
    </xf>
    <xf numFmtId="168" fontId="0" fillId="0" borderId="1" xfId="0" applyNumberFormat="1" applyFont="1" applyFill="1" applyBorder="1" applyAlignment="1">
      <alignment horizontal="center" vertical="center"/>
    </xf>
    <xf numFmtId="2" fontId="0" fillId="0" borderId="1" xfId="0" applyNumberFormat="1" applyFont="1" applyBorder="1" applyAlignment="1">
      <alignment horizontal="center"/>
    </xf>
    <xf numFmtId="0" fontId="20" fillId="0" borderId="1" xfId="0" applyFont="1" applyFill="1" applyBorder="1" applyAlignment="1">
      <alignment horizontal="center" vertical="center"/>
    </xf>
    <xf numFmtId="164" fontId="0" fillId="0" borderId="1" xfId="1" applyFont="1" applyFill="1" applyBorder="1" applyAlignment="1" applyProtection="1">
      <alignment horizontal="center" vertical="center"/>
    </xf>
    <xf numFmtId="167" fontId="35" fillId="0" borderId="1" xfId="0" applyNumberFormat="1" applyFont="1" applyFill="1" applyBorder="1" applyAlignment="1">
      <alignment vertical="center"/>
    </xf>
    <xf numFmtId="0" fontId="35" fillId="0" borderId="1" xfId="0" applyFont="1" applyFill="1" applyBorder="1" applyAlignment="1">
      <alignment vertical="center" wrapText="1"/>
    </xf>
    <xf numFmtId="0" fontId="35" fillId="0" borderId="1" xfId="0" quotePrefix="1" applyFont="1" applyFill="1" applyBorder="1" applyAlignment="1">
      <alignment vertical="center" wrapText="1"/>
    </xf>
    <xf numFmtId="0" fontId="36" fillId="0" borderId="1" xfId="0" quotePrefix="1" applyFont="1" applyFill="1" applyBorder="1" applyAlignment="1">
      <alignment vertical="center" wrapText="1"/>
    </xf>
    <xf numFmtId="164" fontId="0" fillId="0" borderId="1" xfId="1" applyFont="1" applyFill="1" applyBorder="1" applyAlignment="1">
      <alignment vertical="center" wrapText="1"/>
    </xf>
    <xf numFmtId="164" fontId="0" fillId="0" borderId="1" xfId="1" applyFont="1" applyFill="1" applyBorder="1" applyAlignment="1">
      <alignment vertical="center"/>
    </xf>
    <xf numFmtId="0" fontId="0" fillId="0" borderId="1" xfId="0" applyNumberFormat="1" applyFont="1" applyFill="1" applyBorder="1" applyAlignment="1">
      <alignment horizontal="center" vertical="center"/>
    </xf>
    <xf numFmtId="0" fontId="20" fillId="0" borderId="1" xfId="6" applyFont="1" applyFill="1" applyBorder="1" applyAlignment="1">
      <alignment horizontal="center" vertical="center" wrapText="1"/>
    </xf>
    <xf numFmtId="167" fontId="35" fillId="0" borderId="1" xfId="3" applyNumberFormat="1" applyFont="1" applyFill="1" applyBorder="1" applyAlignment="1" applyProtection="1">
      <alignment horizontal="center" vertical="center"/>
    </xf>
    <xf numFmtId="0" fontId="0" fillId="0" borderId="1" xfId="3" applyNumberFormat="1" applyFont="1" applyFill="1" applyBorder="1" applyAlignment="1" applyProtection="1">
      <alignment horizontal="center" vertical="center"/>
    </xf>
    <xf numFmtId="10" fontId="20" fillId="0" borderId="1" xfId="5" applyNumberFormat="1" applyFont="1" applyFill="1" applyBorder="1" applyAlignment="1" applyProtection="1">
      <alignment vertical="center"/>
    </xf>
    <xf numFmtId="0" fontId="0" fillId="0" borderId="0" xfId="0" applyFill="1" applyAlignment="1">
      <alignment vertical="center"/>
    </xf>
    <xf numFmtId="0" fontId="0" fillId="0" borderId="0" xfId="0" applyFill="1"/>
    <xf numFmtId="43" fontId="0" fillId="0" borderId="0" xfId="0" applyNumberFormat="1" applyFill="1"/>
    <xf numFmtId="0" fontId="0" fillId="0" borderId="1" xfId="0" applyFont="1" applyFill="1" applyBorder="1" applyAlignment="1">
      <alignment vertical="center"/>
    </xf>
    <xf numFmtId="0" fontId="20" fillId="0" borderId="1" xfId="0" applyNumberFormat="1" applyFont="1" applyFill="1" applyBorder="1" applyAlignment="1">
      <alignment horizontal="center" vertical="center" wrapText="1"/>
    </xf>
    <xf numFmtId="167" fontId="0" fillId="0" borderId="1" xfId="0" applyNumberFormat="1" applyFont="1" applyFill="1" applyBorder="1" applyAlignment="1">
      <alignment vertical="center"/>
    </xf>
    <xf numFmtId="167" fontId="2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ill="1" applyBorder="1" applyAlignment="1">
      <alignment vertical="center" wrapText="1"/>
    </xf>
    <xf numFmtId="0" fontId="0" fillId="0" borderId="0" xfId="0" applyFill="1" applyAlignment="1">
      <alignment vertical="center" wrapText="1"/>
    </xf>
    <xf numFmtId="0" fontId="0" fillId="0" borderId="0" xfId="0" applyFill="1" applyAlignment="1">
      <alignment wrapText="1"/>
    </xf>
    <xf numFmtId="0" fontId="0" fillId="0" borderId="0" xfId="0" applyNumberFormat="1" applyFill="1"/>
    <xf numFmtId="14" fontId="0" fillId="0" borderId="0" xfId="0" applyNumberFormat="1"/>
    <xf numFmtId="164" fontId="20" fillId="0" borderId="1" xfId="1" applyFont="1" applyFill="1" applyBorder="1" applyAlignment="1">
      <alignment horizontal="center" vertical="center"/>
    </xf>
    <xf numFmtId="0" fontId="20"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1" xfId="3" applyNumberFormat="1" applyFont="1" applyFill="1" applyBorder="1" applyAlignment="1" applyProtection="1">
      <alignment horizontal="center" vertical="center" wrapText="1"/>
    </xf>
    <xf numFmtId="167" fontId="0" fillId="7" borderId="1" xfId="0" applyNumberFormat="1" applyFont="1" applyFill="1" applyBorder="1" applyAlignment="1">
      <alignment vertical="center"/>
    </xf>
    <xf numFmtId="0" fontId="0" fillId="0" borderId="1" xfId="0" applyFont="1" applyFill="1" applyBorder="1" applyAlignment="1">
      <alignment horizontal="center" vertical="center"/>
    </xf>
    <xf numFmtId="0" fontId="29" fillId="0" borderId="27" xfId="7" applyFont="1" applyBorder="1"/>
    <xf numFmtId="0" fontId="29" fillId="0" borderId="0" xfId="7" applyFont="1" applyBorder="1"/>
    <xf numFmtId="0" fontId="29" fillId="0" borderId="36" xfId="7" applyFont="1" applyBorder="1"/>
    <xf numFmtId="0" fontId="28" fillId="0" borderId="37" xfId="7" applyFont="1" applyBorder="1" applyAlignment="1">
      <alignment horizontal="left"/>
    </xf>
    <xf numFmtId="10" fontId="28" fillId="0" borderId="38" xfId="7" applyNumberFormat="1" applyFont="1" applyBorder="1" applyAlignment="1"/>
    <xf numFmtId="0" fontId="29" fillId="0" borderId="37" xfId="7" applyFont="1" applyBorder="1" applyAlignment="1">
      <alignment horizontal="left"/>
    </xf>
    <xf numFmtId="10" fontId="29" fillId="0" borderId="38" xfId="7" applyNumberFormat="1" applyFont="1" applyBorder="1"/>
    <xf numFmtId="0" fontId="30" fillId="0" borderId="0" xfId="0" applyFont="1" applyBorder="1"/>
    <xf numFmtId="0" fontId="29" fillId="0" borderId="27" xfId="7" applyFont="1" applyBorder="1" applyAlignment="1">
      <alignment horizontal="left"/>
    </xf>
    <xf numFmtId="10" fontId="29" fillId="0" borderId="36" xfId="7" applyNumberFormat="1" applyFont="1" applyBorder="1"/>
    <xf numFmtId="0" fontId="31" fillId="0" borderId="37" xfId="7" applyFont="1" applyBorder="1" applyAlignment="1">
      <alignment horizontal="left"/>
    </xf>
    <xf numFmtId="10" fontId="31" fillId="0" borderId="39" xfId="7" applyNumberFormat="1" applyFont="1" applyBorder="1" applyAlignment="1"/>
    <xf numFmtId="10" fontId="29" fillId="0" borderId="39" xfId="7" applyNumberFormat="1" applyFont="1" applyBorder="1"/>
    <xf numFmtId="0" fontId="28" fillId="5" borderId="40" xfId="7" applyFont="1" applyFill="1" applyBorder="1" applyAlignment="1">
      <alignment horizontal="left"/>
    </xf>
    <xf numFmtId="10" fontId="28" fillId="5" borderId="41" xfId="7" applyNumberFormat="1" applyFont="1" applyFill="1" applyBorder="1"/>
    <xf numFmtId="0" fontId="33" fillId="6" borderId="24" xfId="0" applyFont="1" applyFill="1" applyBorder="1" applyAlignment="1">
      <alignment horizontal="center" vertical="center"/>
    </xf>
    <xf numFmtId="0" fontId="33" fillId="6" borderId="25" xfId="0" applyFont="1" applyFill="1" applyBorder="1" applyAlignment="1">
      <alignment horizontal="center" vertical="center"/>
    </xf>
    <xf numFmtId="0" fontId="33" fillId="6" borderId="18" xfId="0" applyFont="1" applyFill="1" applyBorder="1" applyAlignment="1">
      <alignment horizontal="center" vertical="center"/>
    </xf>
    <xf numFmtId="166" fontId="3" fillId="0" borderId="0"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Border="1" applyAlignment="1">
      <alignment horizontal="left" vertical="center"/>
    </xf>
    <xf numFmtId="0" fontId="6" fillId="0" borderId="9" xfId="0" applyFont="1" applyBorder="1" applyAlignment="1">
      <alignment horizontal="center" vertical="center" wrapTex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6" fillId="0" borderId="7" xfId="0" applyFont="1" applyBorder="1" applyAlignment="1">
      <alignment horizontal="left"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10" fontId="18" fillId="0" borderId="22" xfId="5" applyNumberFormat="1" applyFont="1" applyBorder="1" applyAlignment="1">
      <alignment horizontal="right" vertical="center"/>
    </xf>
    <xf numFmtId="10" fontId="18" fillId="0" borderId="23" xfId="5" applyNumberFormat="1" applyFont="1" applyBorder="1" applyAlignment="1">
      <alignment horizontal="right" vertical="center"/>
    </xf>
    <xf numFmtId="164" fontId="18" fillId="0" borderId="22" xfId="1" applyFont="1" applyBorder="1" applyAlignment="1">
      <alignment horizontal="right" vertical="center"/>
    </xf>
    <xf numFmtId="164" fontId="18" fillId="0" borderId="23" xfId="1" applyFont="1" applyBorder="1" applyAlignment="1">
      <alignment horizontal="right" vertical="center"/>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0" fontId="20" fillId="0" borderId="1" xfId="6" applyFont="1" applyFill="1" applyBorder="1" applyAlignment="1">
      <alignment horizontal="center" vertical="center" wrapText="1"/>
    </xf>
    <xf numFmtId="0" fontId="0" fillId="0" borderId="1" xfId="0" applyFont="1" applyFill="1" applyBorder="1" applyAlignment="1">
      <alignment horizontal="center" vertical="center"/>
    </xf>
    <xf numFmtId="0" fontId="2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0" fillId="0" borderId="1" xfId="6" applyFont="1" applyFill="1" applyBorder="1" applyAlignment="1">
      <alignment horizontal="center" vertical="center"/>
    </xf>
    <xf numFmtId="3" fontId="20" fillId="0" borderId="1" xfId="6" applyNumberFormat="1" applyFont="1" applyFill="1" applyBorder="1" applyAlignment="1">
      <alignment horizontal="center" vertical="center"/>
    </xf>
    <xf numFmtId="0" fontId="20" fillId="0" borderId="1" xfId="0" applyFont="1" applyFill="1" applyBorder="1" applyAlignment="1">
      <alignment horizontal="center" vertical="center"/>
    </xf>
    <xf numFmtId="0" fontId="0" fillId="0" borderId="1" xfId="0" applyFont="1" applyFill="1" applyBorder="1" applyAlignment="1">
      <alignment horizontal="left" vertical="center"/>
    </xf>
    <xf numFmtId="2" fontId="20"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21" fillId="0" borderId="1" xfId="6" applyFont="1" applyFill="1" applyBorder="1" applyAlignment="1">
      <alignment horizontal="center" vertical="center" wrapText="1"/>
    </xf>
    <xf numFmtId="0" fontId="21" fillId="0" borderId="1" xfId="0" applyFont="1" applyFill="1" applyBorder="1" applyAlignment="1">
      <alignment horizontal="center" vertical="center"/>
    </xf>
    <xf numFmtId="14" fontId="20" fillId="0" borderId="1" xfId="6" applyNumberFormat="1" applyFont="1" applyFill="1" applyBorder="1" applyAlignment="1">
      <alignment horizontal="center" vertical="center"/>
    </xf>
    <xf numFmtId="0" fontId="2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32" fillId="0" borderId="1" xfId="4" applyFont="1" applyFill="1" applyBorder="1" applyAlignment="1">
      <alignment horizontal="left" vertical="center"/>
    </xf>
    <xf numFmtId="0" fontId="1" fillId="0" borderId="1" xfId="4" applyFill="1" applyBorder="1" applyAlignment="1">
      <alignment horizontal="left" vertical="center"/>
    </xf>
    <xf numFmtId="0" fontId="23" fillId="0" borderId="1" xfId="0" applyFont="1" applyFill="1" applyBorder="1" applyAlignment="1">
      <alignment horizontal="left" vertical="center"/>
    </xf>
    <xf numFmtId="0" fontId="0" fillId="0" borderId="1" xfId="0" applyFont="1" applyFill="1" applyBorder="1" applyAlignment="1">
      <alignment horizontal="center"/>
    </xf>
    <xf numFmtId="0" fontId="25" fillId="0"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31" xfId="0" applyFont="1" applyBorder="1" applyAlignment="1">
      <alignment horizontal="center" vertical="center"/>
    </xf>
    <xf numFmtId="0" fontId="20" fillId="0" borderId="20" xfId="0" applyFont="1" applyBorder="1" applyAlignment="1">
      <alignment horizontal="center" vertical="center"/>
    </xf>
    <xf numFmtId="0" fontId="0" fillId="0" borderId="1" xfId="0" applyBorder="1" applyAlignment="1">
      <alignment horizontal="center"/>
    </xf>
    <xf numFmtId="0" fontId="0" fillId="0" borderId="1" xfId="0" applyFont="1" applyBorder="1" applyAlignment="1">
      <alignment horizontal="center" vertical="center"/>
    </xf>
    <xf numFmtId="0" fontId="29" fillId="0" borderId="0" xfId="7" applyFont="1" applyAlignment="1">
      <alignment horizontal="center" vertical="center" wrapText="1"/>
    </xf>
    <xf numFmtId="0" fontId="29" fillId="0" borderId="0" xfId="7" applyFont="1" applyAlignment="1">
      <alignment horizontal="center" wrapText="1"/>
    </xf>
    <xf numFmtId="0" fontId="29" fillId="0" borderId="0" xfId="7" applyFont="1" applyFill="1" applyBorder="1"/>
    <xf numFmtId="0" fontId="29" fillId="0" borderId="0" xfId="7" applyFont="1"/>
    <xf numFmtId="0" fontId="28" fillId="5" borderId="29" xfId="7" applyFont="1" applyFill="1" applyBorder="1" applyAlignment="1">
      <alignment horizontal="left"/>
    </xf>
    <xf numFmtId="0" fontId="28" fillId="5" borderId="30" xfId="7" applyFont="1" applyFill="1" applyBorder="1" applyAlignment="1">
      <alignment horizontal="left"/>
    </xf>
    <xf numFmtId="0" fontId="28" fillId="0" borderId="33" xfId="7" applyFont="1" applyBorder="1" applyAlignment="1">
      <alignment horizontal="center" vertical="center" wrapText="1"/>
    </xf>
    <xf numFmtId="0" fontId="28" fillId="0" borderId="34" xfId="7" applyFont="1" applyBorder="1" applyAlignment="1">
      <alignment horizontal="center" vertical="center" wrapText="1"/>
    </xf>
    <xf numFmtId="0" fontId="28" fillId="0" borderId="35" xfId="7" applyFont="1" applyBorder="1" applyAlignment="1">
      <alignment horizontal="center" vertical="center" wrapText="1"/>
    </xf>
    <xf numFmtId="0" fontId="28" fillId="0" borderId="27" xfId="7" applyFont="1" applyBorder="1" applyAlignment="1">
      <alignment horizontal="center" vertical="center" wrapText="1"/>
    </xf>
    <xf numFmtId="0" fontId="28" fillId="0" borderId="0" xfId="7" applyFont="1" applyBorder="1" applyAlignment="1">
      <alignment horizontal="center" vertical="center" wrapText="1"/>
    </xf>
    <xf numFmtId="0" fontId="28" fillId="0" borderId="36" xfId="7" applyFont="1" applyBorder="1" applyAlignment="1">
      <alignment horizontal="center" vertical="center" wrapText="1"/>
    </xf>
    <xf numFmtId="0" fontId="28" fillId="0" borderId="24" xfId="7" applyFont="1" applyBorder="1" applyAlignment="1">
      <alignment horizontal="left"/>
    </xf>
    <xf numFmtId="0" fontId="28" fillId="0" borderId="25" xfId="7" applyFont="1" applyBorder="1" applyAlignment="1">
      <alignment horizontal="left"/>
    </xf>
  </cellXfs>
  <cellStyles count="13">
    <cellStyle name="Moeda" xfId="1" builtinId="4"/>
    <cellStyle name="Normal" xfId="0" builtinId="0"/>
    <cellStyle name="Normal 2" xfId="4" xr:uid="{00000000-0005-0000-0000-000002000000}"/>
    <cellStyle name="Normal 2 2" xfId="7" xr:uid="{00000000-0005-0000-0000-000003000000}"/>
    <cellStyle name="Normal 5 2" xfId="8" xr:uid="{00000000-0005-0000-0000-000004000000}"/>
    <cellStyle name="Normal_PPU - Estimativa A e B" xfId="6" xr:uid="{00000000-0005-0000-0000-000005000000}"/>
    <cellStyle name="Porcentagem" xfId="5" builtinId="5"/>
    <cellStyle name="Separador de milhares 2" xfId="2" xr:uid="{00000000-0005-0000-0000-000007000000}"/>
    <cellStyle name="Separador de milhares 2 2" xfId="11" xr:uid="{00000000-0005-0000-0000-000008000000}"/>
    <cellStyle name="Separador de milhares 2 3" xfId="9" xr:uid="{00000000-0005-0000-0000-000009000000}"/>
    <cellStyle name="Vírgula" xfId="3" builtinId="3"/>
    <cellStyle name="Vírgula 2" xfId="12" xr:uid="{00000000-0005-0000-0000-00000B000000}"/>
    <cellStyle name="Vírgula 3" xfId="10"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47625</xdr:rowOff>
    </xdr:from>
    <xdr:to>
      <xdr:col>0</xdr:col>
      <xdr:colOff>1430020</xdr:colOff>
      <xdr:row>3</xdr:row>
      <xdr:rowOff>158750</xdr:rowOff>
    </xdr:to>
    <xdr:pic>
      <xdr:nvPicPr>
        <xdr:cNvPr id="3" name="Imagem 2" descr="Potigas_chapada.bmp">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133350"/>
          <a:ext cx="1353820" cy="5683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239487</xdr:colOff>
      <xdr:row>0</xdr:row>
      <xdr:rowOff>325210</xdr:rowOff>
    </xdr:from>
    <xdr:to>
      <xdr:col>1</xdr:col>
      <xdr:colOff>371929</xdr:colOff>
      <xdr:row>2</xdr:row>
      <xdr:rowOff>133802</xdr:rowOff>
    </xdr:to>
    <xdr:pic>
      <xdr:nvPicPr>
        <xdr:cNvPr id="2" name="Imagem 1" descr="Potigas_chapada.bmp">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9487" y="325210"/>
          <a:ext cx="853621" cy="706663"/>
        </a:xfrm>
        <a:prstGeom prst="rect">
          <a:avLst/>
        </a:prstGeom>
        <a:noFill/>
        <a:ln>
          <a:noFill/>
        </a:ln>
      </xdr:spPr>
    </xdr:pic>
    <xdr:clientData/>
  </xdr:twoCellAnchor>
  <xdr:twoCellAnchor editAs="oneCell">
    <xdr:from>
      <xdr:col>0</xdr:col>
      <xdr:colOff>219982</xdr:colOff>
      <xdr:row>69</xdr:row>
      <xdr:rowOff>374196</xdr:rowOff>
    </xdr:from>
    <xdr:to>
      <xdr:col>1</xdr:col>
      <xdr:colOff>352424</xdr:colOff>
      <xdr:row>71</xdr:row>
      <xdr:rowOff>141968</xdr:rowOff>
    </xdr:to>
    <xdr:pic>
      <xdr:nvPicPr>
        <xdr:cNvPr id="5" name="Imagem 4" descr="Potigas_chapada.bmp">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982" y="44624625"/>
          <a:ext cx="853621" cy="706664"/>
        </a:xfrm>
        <a:prstGeom prst="rect">
          <a:avLst/>
        </a:prstGeom>
        <a:noFill/>
        <a:ln>
          <a:noFill/>
        </a:ln>
      </xdr:spPr>
    </xdr:pic>
    <xdr:clientData/>
  </xdr:twoCellAnchor>
  <xdr:oneCellAnchor>
    <xdr:from>
      <xdr:col>0</xdr:col>
      <xdr:colOff>278947</xdr:colOff>
      <xdr:row>41</xdr:row>
      <xdr:rowOff>451303</xdr:rowOff>
    </xdr:from>
    <xdr:ext cx="853621" cy="708024"/>
    <xdr:pic>
      <xdr:nvPicPr>
        <xdr:cNvPr id="9" name="Imagem 8" descr="Potigas_chapada.bmp">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8947" y="26046339"/>
          <a:ext cx="853621" cy="708024"/>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123825</xdr:colOff>
      <xdr:row>3</xdr:row>
      <xdr:rowOff>123825</xdr:rowOff>
    </xdr:from>
    <xdr:to>
      <xdr:col>1</xdr:col>
      <xdr:colOff>571500</xdr:colOff>
      <xdr:row>6</xdr:row>
      <xdr:rowOff>66675</xdr:rowOff>
    </xdr:to>
    <xdr:pic>
      <xdr:nvPicPr>
        <xdr:cNvPr id="2" name="Imagem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00100"/>
          <a:ext cx="1323975" cy="5143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95250</xdr:colOff>
      <xdr:row>3</xdr:row>
      <xdr:rowOff>95250</xdr:rowOff>
    </xdr:from>
    <xdr:to>
      <xdr:col>1</xdr:col>
      <xdr:colOff>600075</xdr:colOff>
      <xdr:row>6</xdr:row>
      <xdr:rowOff>114300</xdr:rowOff>
    </xdr:to>
    <xdr:pic>
      <xdr:nvPicPr>
        <xdr:cNvPr id="3" name="Imagem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771525"/>
          <a:ext cx="1381125" cy="5905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428625</xdr:colOff>
      <xdr:row>0</xdr:row>
      <xdr:rowOff>95250</xdr:rowOff>
    </xdr:from>
    <xdr:to>
      <xdr:col>3</xdr:col>
      <xdr:colOff>1514475</xdr:colOff>
      <xdr:row>2</xdr:row>
      <xdr:rowOff>171450</xdr:rowOff>
    </xdr:to>
    <xdr:pic>
      <xdr:nvPicPr>
        <xdr:cNvPr id="3" name="Imagem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95250"/>
          <a:ext cx="1076325" cy="4476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57"/>
  <sheetViews>
    <sheetView tabSelected="1" view="pageBreakPreview" zoomScaleNormal="70" zoomScaleSheetLayoutView="100" workbookViewId="0">
      <selection activeCell="F7" sqref="F7"/>
    </sheetView>
  </sheetViews>
  <sheetFormatPr defaultColWidth="9.140625" defaultRowHeight="12.75" x14ac:dyDescent="0.25"/>
  <cols>
    <col min="1" max="1" width="24.140625" style="20" customWidth="1"/>
    <col min="2" max="2" width="70.42578125" style="3" customWidth="1"/>
    <col min="3" max="3" width="9.7109375" style="20" customWidth="1"/>
    <col min="4" max="4" width="13.140625" style="21" customWidth="1"/>
    <col min="5" max="5" width="20.7109375" style="21" customWidth="1"/>
    <col min="6" max="6" width="21.140625" style="21" customWidth="1"/>
    <col min="7" max="7" width="9.140625" style="21"/>
    <col min="8" max="8" width="51.5703125" style="21" customWidth="1"/>
    <col min="9" max="16384" width="9.140625" style="21"/>
  </cols>
  <sheetData>
    <row r="1" spans="1:8" ht="6.75" customHeight="1" thickTop="1" thickBot="1" x14ac:dyDescent="0.3">
      <c r="A1" s="143"/>
      <c r="B1" s="149" t="s">
        <v>210</v>
      </c>
      <c r="C1" s="150"/>
      <c r="D1" s="151"/>
      <c r="E1" s="134" t="s">
        <v>12</v>
      </c>
      <c r="F1" s="135"/>
    </row>
    <row r="2" spans="1:8" ht="18" customHeight="1" thickTop="1" thickBot="1" x14ac:dyDescent="0.3">
      <c r="A2" s="143"/>
      <c r="B2" s="152"/>
      <c r="C2" s="153"/>
      <c r="D2" s="154"/>
      <c r="E2" s="136"/>
      <c r="F2" s="137"/>
    </row>
    <row r="3" spans="1:8" ht="18" customHeight="1" thickTop="1" thickBot="1" x14ac:dyDescent="0.3">
      <c r="A3" s="143"/>
      <c r="B3" s="152"/>
      <c r="C3" s="153"/>
      <c r="D3" s="154"/>
      <c r="E3" s="136"/>
      <c r="F3" s="137"/>
    </row>
    <row r="4" spans="1:8" ht="18" customHeight="1" thickTop="1" thickBot="1" x14ac:dyDescent="0.3">
      <c r="A4" s="143"/>
      <c r="B4" s="152"/>
      <c r="C4" s="153"/>
      <c r="D4" s="154"/>
      <c r="E4" s="136"/>
      <c r="F4" s="137"/>
    </row>
    <row r="5" spans="1:8" ht="18" customHeight="1" thickTop="1" thickBot="1" x14ac:dyDescent="0.3">
      <c r="A5" s="143"/>
      <c r="B5" s="152"/>
      <c r="C5" s="153"/>
      <c r="D5" s="154"/>
      <c r="E5" s="136"/>
      <c r="F5" s="137"/>
    </row>
    <row r="6" spans="1:8" ht="15.75" customHeight="1" thickTop="1" thickBot="1" x14ac:dyDescent="0.3">
      <c r="A6" s="143"/>
      <c r="B6" s="155"/>
      <c r="C6" s="156"/>
      <c r="D6" s="157"/>
      <c r="E6" s="138"/>
      <c r="F6" s="139"/>
    </row>
    <row r="7" spans="1:8" ht="7.5" customHeight="1" thickTop="1" thickBot="1" x14ac:dyDescent="0.3">
      <c r="A7" s="144"/>
      <c r="B7" s="144"/>
      <c r="C7" s="144"/>
      <c r="D7" s="5"/>
      <c r="E7" s="22"/>
      <c r="F7" s="22"/>
    </row>
    <row r="8" spans="1:8" ht="12.75" customHeight="1" thickTop="1" thickBot="1" x14ac:dyDescent="0.3">
      <c r="A8" s="145" t="s">
        <v>0</v>
      </c>
      <c r="B8" s="146" t="s">
        <v>1</v>
      </c>
      <c r="C8" s="142" t="s">
        <v>2</v>
      </c>
      <c r="D8" s="142" t="s">
        <v>3</v>
      </c>
      <c r="E8" s="130" t="s">
        <v>6</v>
      </c>
      <c r="F8" s="131"/>
    </row>
    <row r="9" spans="1:8" ht="12.75" customHeight="1" thickTop="1" thickBot="1" x14ac:dyDescent="0.3">
      <c r="A9" s="145"/>
      <c r="B9" s="147"/>
      <c r="C9" s="142"/>
      <c r="D9" s="142"/>
      <c r="E9" s="132"/>
      <c r="F9" s="133"/>
    </row>
    <row r="10" spans="1:8" ht="12.75" customHeight="1" thickTop="1" thickBot="1" x14ac:dyDescent="0.3">
      <c r="A10" s="145"/>
      <c r="B10" s="147"/>
      <c r="C10" s="142"/>
      <c r="D10" s="142"/>
      <c r="E10" s="140" t="s">
        <v>4</v>
      </c>
      <c r="F10" s="140" t="s">
        <v>5</v>
      </c>
    </row>
    <row r="11" spans="1:8" s="20" customFormat="1" ht="14.25" thickTop="1" thickBot="1" x14ac:dyDescent="0.3">
      <c r="A11" s="145"/>
      <c r="B11" s="148"/>
      <c r="C11" s="142"/>
      <c r="D11" s="142"/>
      <c r="E11" s="141"/>
      <c r="F11" s="141"/>
    </row>
    <row r="12" spans="1:8" ht="9" customHeight="1" thickTop="1" thickBot="1" x14ac:dyDescent="0.3">
      <c r="A12" s="4"/>
      <c r="B12" s="1"/>
      <c r="C12" s="2"/>
      <c r="D12" s="2"/>
      <c r="E12" s="129"/>
      <c r="F12" s="129"/>
    </row>
    <row r="13" spans="1:8" ht="33.75" thickTop="1" x14ac:dyDescent="0.25">
      <c r="A13" s="6">
        <v>1</v>
      </c>
      <c r="B13" s="23" t="s">
        <v>187</v>
      </c>
      <c r="C13" s="7"/>
      <c r="D13" s="8"/>
      <c r="E13" s="8"/>
      <c r="F13" s="65">
        <f>SUM(F14:F19)</f>
        <v>0</v>
      </c>
    </row>
    <row r="14" spans="1:8" ht="16.5" x14ac:dyDescent="0.25">
      <c r="A14" s="19" t="s">
        <v>18</v>
      </c>
      <c r="B14" s="28" t="s">
        <v>184</v>
      </c>
      <c r="C14" s="29" t="s">
        <v>174</v>
      </c>
      <c r="D14" s="30">
        <v>1</v>
      </c>
      <c r="E14" s="60"/>
      <c r="F14" s="59">
        <f t="shared" ref="F14" si="0">E14*D14</f>
        <v>0</v>
      </c>
      <c r="H14"/>
    </row>
    <row r="15" spans="1:8" ht="16.5" x14ac:dyDescent="0.25">
      <c r="A15" s="19" t="s">
        <v>19</v>
      </c>
      <c r="B15" s="28" t="s">
        <v>194</v>
      </c>
      <c r="C15" s="29" t="s">
        <v>52</v>
      </c>
      <c r="D15" s="30">
        <v>40</v>
      </c>
      <c r="E15" s="61"/>
      <c r="F15" s="59">
        <f t="shared" ref="F15:F19" si="1">E15*D15</f>
        <v>0</v>
      </c>
      <c r="H15"/>
    </row>
    <row r="16" spans="1:8" ht="16.5" x14ac:dyDescent="0.25">
      <c r="A16" s="19" t="s">
        <v>173</v>
      </c>
      <c r="B16" s="28" t="s">
        <v>172</v>
      </c>
      <c r="C16" s="29" t="s">
        <v>50</v>
      </c>
      <c r="D16" s="30">
        <v>1</v>
      </c>
      <c r="E16" s="61"/>
      <c r="F16" s="59">
        <f>E16*D16</f>
        <v>0</v>
      </c>
    </row>
    <row r="17" spans="1:9" ht="16.5" x14ac:dyDescent="0.25">
      <c r="A17" s="19" t="s">
        <v>20</v>
      </c>
      <c r="B17" s="28" t="s">
        <v>185</v>
      </c>
      <c r="C17" s="29" t="s">
        <v>182</v>
      </c>
      <c r="D17" s="30">
        <v>4</v>
      </c>
      <c r="E17" s="61"/>
      <c r="F17" s="59">
        <f t="shared" si="1"/>
        <v>0</v>
      </c>
      <c r="G17"/>
      <c r="H17" s="36"/>
      <c r="I17"/>
    </row>
    <row r="18" spans="1:9" ht="16.5" x14ac:dyDescent="0.25">
      <c r="A18" s="19" t="s">
        <v>188</v>
      </c>
      <c r="B18" s="69" t="s">
        <v>17</v>
      </c>
      <c r="C18" s="9" t="s">
        <v>50</v>
      </c>
      <c r="D18" s="10">
        <v>1</v>
      </c>
      <c r="E18" s="62"/>
      <c r="F18" s="59">
        <f t="shared" ref="F18" si="2">E18*D18</f>
        <v>0</v>
      </c>
    </row>
    <row r="19" spans="1:9" ht="16.5" x14ac:dyDescent="0.25">
      <c r="A19" s="19" t="s">
        <v>198</v>
      </c>
      <c r="B19" s="69" t="s">
        <v>199</v>
      </c>
      <c r="C19" s="67" t="s">
        <v>50</v>
      </c>
      <c r="D19" s="10">
        <v>1</v>
      </c>
      <c r="E19" s="62"/>
      <c r="F19" s="59">
        <f t="shared" si="1"/>
        <v>0</v>
      </c>
    </row>
    <row r="20" spans="1:9" ht="16.5" x14ac:dyDescent="0.25">
      <c r="A20" s="19"/>
      <c r="B20" s="28"/>
      <c r="C20" s="29"/>
      <c r="D20" s="30"/>
      <c r="E20" s="61"/>
      <c r="F20" s="59"/>
    </row>
    <row r="21" spans="1:9" ht="16.5" x14ac:dyDescent="0.25">
      <c r="A21" s="18">
        <v>2</v>
      </c>
      <c r="B21" s="24" t="s">
        <v>21</v>
      </c>
      <c r="C21" s="25"/>
      <c r="D21" s="26"/>
      <c r="E21" s="63"/>
      <c r="F21" s="64">
        <f>SUM(F22:F24)</f>
        <v>0</v>
      </c>
    </row>
    <row r="22" spans="1:9" ht="16.5" x14ac:dyDescent="0.25">
      <c r="A22" s="68" t="s">
        <v>7</v>
      </c>
      <c r="B22" s="69" t="s">
        <v>204</v>
      </c>
      <c r="C22" s="126" t="s">
        <v>193</v>
      </c>
      <c r="D22" s="127"/>
      <c r="E22" s="128"/>
      <c r="F22" s="59">
        <f>'COMPOSIÇÃO ITEM 2'!J41</f>
        <v>0</v>
      </c>
    </row>
    <row r="23" spans="1:9" ht="33" x14ac:dyDescent="0.25">
      <c r="A23" s="68" t="s">
        <v>8</v>
      </c>
      <c r="B23" s="69" t="s">
        <v>205</v>
      </c>
      <c r="C23" s="126" t="s">
        <v>193</v>
      </c>
      <c r="D23" s="127"/>
      <c r="E23" s="128"/>
      <c r="F23" s="59">
        <f>'COMPOSIÇÃO ITEM 2'!J69</f>
        <v>0</v>
      </c>
    </row>
    <row r="24" spans="1:9" ht="16.5" x14ac:dyDescent="0.25">
      <c r="A24" s="68" t="s">
        <v>9</v>
      </c>
      <c r="B24" s="69" t="s">
        <v>177</v>
      </c>
      <c r="C24" s="126" t="s">
        <v>193</v>
      </c>
      <c r="D24" s="127"/>
      <c r="E24" s="128"/>
      <c r="F24" s="59">
        <f>'COMPOSIÇÃO ITEM 2'!J96</f>
        <v>0</v>
      </c>
    </row>
    <row r="25" spans="1:9" ht="15.75" x14ac:dyDescent="0.25">
      <c r="A25" s="11"/>
      <c r="B25" s="12"/>
      <c r="C25" s="9"/>
      <c r="D25" s="10"/>
      <c r="E25" s="62"/>
      <c r="F25" s="59"/>
    </row>
    <row r="26" spans="1:9" ht="17.25" thickBot="1" x14ac:dyDescent="0.3">
      <c r="A26" s="13"/>
      <c r="B26" s="32"/>
      <c r="C26" s="14"/>
      <c r="D26" s="15"/>
      <c r="E26" s="27"/>
      <c r="F26" s="31"/>
    </row>
    <row r="27" spans="1:9" ht="20.25" thickTop="1" thickBot="1" x14ac:dyDescent="0.3">
      <c r="A27" s="16" t="s">
        <v>190</v>
      </c>
      <c r="B27" s="33" t="s">
        <v>10</v>
      </c>
      <c r="C27" s="160">
        <f>F21+F13</f>
        <v>0</v>
      </c>
      <c r="D27" s="160"/>
      <c r="E27" s="160"/>
      <c r="F27" s="161"/>
    </row>
    <row r="28" spans="1:9" ht="20.25" thickTop="1" thickBot="1" x14ac:dyDescent="0.3">
      <c r="A28" s="16" t="s">
        <v>59</v>
      </c>
      <c r="B28" s="66" t="s">
        <v>192</v>
      </c>
      <c r="C28" s="158">
        <f>BDI!D27</f>
        <v>0</v>
      </c>
      <c r="D28" s="158"/>
      <c r="E28" s="158"/>
      <c r="F28" s="159"/>
    </row>
    <row r="29" spans="1:9" ht="20.25" thickTop="1" thickBot="1" x14ac:dyDescent="0.3">
      <c r="A29" s="16" t="s">
        <v>191</v>
      </c>
      <c r="B29" s="33" t="s">
        <v>10</v>
      </c>
      <c r="C29" s="160">
        <f>C27*(1+C28)</f>
        <v>0</v>
      </c>
      <c r="D29" s="160"/>
      <c r="E29" s="160"/>
      <c r="F29" s="161"/>
    </row>
    <row r="30" spans="1:9" ht="13.5" thickTop="1" x14ac:dyDescent="0.25">
      <c r="A30" s="2"/>
      <c r="B30" s="1"/>
      <c r="C30" s="2"/>
      <c r="D30" s="17"/>
      <c r="E30" s="17"/>
    </row>
    <row r="31" spans="1:9" x14ac:dyDescent="0.25">
      <c r="A31" s="2"/>
      <c r="B31" s="1"/>
      <c r="C31" s="2"/>
      <c r="D31" s="17"/>
      <c r="E31" s="17"/>
    </row>
    <row r="32" spans="1:9" x14ac:dyDescent="0.25">
      <c r="A32" s="2"/>
      <c r="B32" s="1"/>
      <c r="C32" s="2"/>
      <c r="D32" s="17"/>
      <c r="E32" s="17"/>
    </row>
    <row r="33" spans="1:5" x14ac:dyDescent="0.25">
      <c r="A33" s="2"/>
      <c r="B33" s="1"/>
      <c r="C33" s="2"/>
      <c r="D33" s="17"/>
      <c r="E33" s="17"/>
    </row>
    <row r="34" spans="1:5" x14ac:dyDescent="0.25">
      <c r="A34" s="2"/>
      <c r="B34" s="1"/>
      <c r="C34" s="2"/>
      <c r="D34" s="17"/>
      <c r="E34" s="17"/>
    </row>
    <row r="35" spans="1:5" x14ac:dyDescent="0.25">
      <c r="A35" s="2"/>
      <c r="B35" s="1"/>
      <c r="C35" s="2"/>
      <c r="D35" s="17"/>
    </row>
    <row r="36" spans="1:5" x14ac:dyDescent="0.25">
      <c r="A36" s="2"/>
      <c r="B36" s="1"/>
      <c r="C36" s="2"/>
      <c r="D36" s="17"/>
    </row>
    <row r="37" spans="1:5" x14ac:dyDescent="0.25">
      <c r="A37" s="2"/>
      <c r="B37" s="1"/>
      <c r="C37" s="2"/>
      <c r="D37" s="17"/>
    </row>
    <row r="38" spans="1:5" x14ac:dyDescent="0.25">
      <c r="A38" s="2"/>
      <c r="B38" s="1"/>
      <c r="C38" s="2"/>
      <c r="D38" s="17"/>
    </row>
    <row r="39" spans="1:5" x14ac:dyDescent="0.25">
      <c r="A39" s="2"/>
      <c r="B39" s="1"/>
      <c r="C39" s="2"/>
      <c r="D39" s="17"/>
    </row>
    <row r="40" spans="1:5" x14ac:dyDescent="0.25">
      <c r="A40" s="2"/>
      <c r="B40" s="1"/>
      <c r="C40" s="2"/>
      <c r="D40" s="17"/>
    </row>
    <row r="41" spans="1:5" x14ac:dyDescent="0.25">
      <c r="A41" s="2"/>
      <c r="B41" s="1"/>
      <c r="C41" s="2"/>
      <c r="D41" s="17"/>
    </row>
    <row r="42" spans="1:5" x14ac:dyDescent="0.25">
      <c r="A42" s="2"/>
      <c r="B42" s="1"/>
      <c r="C42" s="2"/>
      <c r="D42" s="17"/>
    </row>
    <row r="43" spans="1:5" x14ac:dyDescent="0.25">
      <c r="A43" s="2"/>
      <c r="B43" s="1"/>
      <c r="C43" s="2"/>
      <c r="D43" s="17"/>
    </row>
    <row r="44" spans="1:5" x14ac:dyDescent="0.25">
      <c r="A44" s="2"/>
      <c r="B44" s="1"/>
      <c r="C44" s="2"/>
      <c r="D44" s="17"/>
    </row>
    <row r="45" spans="1:5" x14ac:dyDescent="0.25">
      <c r="A45" s="2"/>
      <c r="B45" s="1"/>
      <c r="C45" s="2"/>
      <c r="D45" s="17"/>
    </row>
    <row r="46" spans="1:5" x14ac:dyDescent="0.25">
      <c r="A46" s="2"/>
      <c r="B46" s="1"/>
      <c r="C46" s="2"/>
      <c r="D46" s="17"/>
    </row>
    <row r="47" spans="1:5" x14ac:dyDescent="0.25">
      <c r="A47" s="2"/>
      <c r="B47" s="1"/>
      <c r="C47" s="2"/>
      <c r="D47" s="17"/>
    </row>
    <row r="48" spans="1:5" x14ac:dyDescent="0.25">
      <c r="A48" s="2"/>
      <c r="B48" s="1"/>
      <c r="C48" s="2"/>
      <c r="D48" s="17"/>
    </row>
    <row r="49" spans="1:4" x14ac:dyDescent="0.25">
      <c r="A49" s="2"/>
      <c r="B49" s="1"/>
      <c r="C49" s="2"/>
      <c r="D49" s="17"/>
    </row>
    <row r="50" spans="1:4" x14ac:dyDescent="0.25">
      <c r="A50" s="2"/>
      <c r="B50" s="1"/>
      <c r="C50" s="2"/>
      <c r="D50" s="17"/>
    </row>
    <row r="51" spans="1:4" x14ac:dyDescent="0.25">
      <c r="A51" s="2"/>
      <c r="B51" s="1"/>
      <c r="C51" s="2"/>
      <c r="D51" s="17"/>
    </row>
    <row r="52" spans="1:4" x14ac:dyDescent="0.25">
      <c r="A52" s="2"/>
      <c r="B52" s="1"/>
      <c r="C52" s="2"/>
      <c r="D52" s="17"/>
    </row>
    <row r="53" spans="1:4" x14ac:dyDescent="0.25">
      <c r="A53" s="2"/>
      <c r="B53" s="1"/>
      <c r="C53" s="2"/>
      <c r="D53" s="17"/>
    </row>
    <row r="54" spans="1:4" x14ac:dyDescent="0.25">
      <c r="A54" s="2"/>
      <c r="B54" s="1"/>
      <c r="C54" s="2"/>
      <c r="D54" s="17"/>
    </row>
    <row r="55" spans="1:4" x14ac:dyDescent="0.25">
      <c r="A55" s="2"/>
      <c r="B55" s="1"/>
      <c r="C55" s="2"/>
      <c r="D55" s="17"/>
    </row>
    <row r="56" spans="1:4" x14ac:dyDescent="0.25">
      <c r="A56" s="2"/>
      <c r="B56" s="1"/>
      <c r="C56" s="2"/>
      <c r="D56" s="17"/>
    </row>
    <row r="57" spans="1:4" x14ac:dyDescent="0.25">
      <c r="A57" s="2"/>
      <c r="B57" s="1"/>
      <c r="C57" s="2"/>
      <c r="D57" s="17"/>
    </row>
    <row r="58" spans="1:4" x14ac:dyDescent="0.25">
      <c r="A58" s="2"/>
      <c r="B58" s="1"/>
      <c r="C58" s="2"/>
      <c r="D58" s="17"/>
    </row>
    <row r="59" spans="1:4" x14ac:dyDescent="0.25">
      <c r="A59" s="2"/>
      <c r="B59" s="1"/>
      <c r="C59" s="2"/>
      <c r="D59" s="17"/>
    </row>
    <row r="60" spans="1:4" x14ac:dyDescent="0.25">
      <c r="A60" s="2"/>
      <c r="B60" s="1"/>
      <c r="C60" s="2"/>
      <c r="D60" s="17"/>
    </row>
    <row r="61" spans="1:4" x14ac:dyDescent="0.25">
      <c r="A61" s="2"/>
      <c r="B61" s="1"/>
      <c r="C61" s="2"/>
      <c r="D61" s="17"/>
    </row>
    <row r="62" spans="1:4" x14ac:dyDescent="0.25">
      <c r="A62" s="2"/>
      <c r="B62" s="1"/>
      <c r="C62" s="2"/>
      <c r="D62" s="17"/>
    </row>
    <row r="63" spans="1:4" x14ac:dyDescent="0.25">
      <c r="A63" s="2"/>
      <c r="B63" s="1"/>
      <c r="C63" s="2"/>
      <c r="D63" s="17"/>
    </row>
    <row r="64" spans="1:4" x14ac:dyDescent="0.25">
      <c r="A64" s="2"/>
      <c r="B64" s="1"/>
      <c r="C64" s="2"/>
      <c r="D64" s="17"/>
    </row>
    <row r="65" spans="1:4" x14ac:dyDescent="0.25">
      <c r="A65" s="2"/>
      <c r="B65" s="1"/>
      <c r="C65" s="2"/>
      <c r="D65" s="17"/>
    </row>
    <row r="66" spans="1:4" x14ac:dyDescent="0.25">
      <c r="A66" s="2"/>
      <c r="B66" s="1"/>
      <c r="C66" s="2"/>
      <c r="D66" s="17"/>
    </row>
    <row r="67" spans="1:4" x14ac:dyDescent="0.25">
      <c r="A67" s="2"/>
      <c r="B67" s="1"/>
      <c r="C67" s="2"/>
      <c r="D67" s="17"/>
    </row>
    <row r="68" spans="1:4" x14ac:dyDescent="0.25">
      <c r="A68" s="2"/>
      <c r="B68" s="1"/>
      <c r="C68" s="2"/>
      <c r="D68" s="17"/>
    </row>
    <row r="69" spans="1:4" x14ac:dyDescent="0.25">
      <c r="A69" s="2"/>
      <c r="B69" s="1"/>
      <c r="C69" s="2"/>
      <c r="D69" s="17"/>
    </row>
    <row r="70" spans="1:4" x14ac:dyDescent="0.25">
      <c r="A70" s="2"/>
      <c r="B70" s="1"/>
      <c r="C70" s="2"/>
      <c r="D70" s="17"/>
    </row>
    <row r="71" spans="1:4" x14ac:dyDescent="0.25">
      <c r="A71" s="2"/>
      <c r="B71" s="1"/>
      <c r="C71" s="2"/>
      <c r="D71" s="17"/>
    </row>
    <row r="72" spans="1:4" x14ac:dyDescent="0.25">
      <c r="A72" s="2"/>
      <c r="B72" s="1"/>
      <c r="C72" s="2"/>
      <c r="D72" s="17"/>
    </row>
    <row r="73" spans="1:4" x14ac:dyDescent="0.25">
      <c r="A73" s="2"/>
      <c r="B73" s="1"/>
      <c r="C73" s="2"/>
      <c r="D73" s="17"/>
    </row>
    <row r="74" spans="1:4" x14ac:dyDescent="0.25">
      <c r="A74" s="2"/>
      <c r="B74" s="1"/>
      <c r="C74" s="2"/>
      <c r="D74" s="17"/>
    </row>
    <row r="75" spans="1:4" x14ac:dyDescent="0.25">
      <c r="A75" s="2"/>
      <c r="B75" s="1"/>
      <c r="C75" s="2"/>
      <c r="D75" s="17"/>
    </row>
    <row r="76" spans="1:4" x14ac:dyDescent="0.25">
      <c r="A76" s="2"/>
      <c r="B76" s="1"/>
      <c r="C76" s="2"/>
      <c r="D76" s="17"/>
    </row>
    <row r="77" spans="1:4" x14ac:dyDescent="0.25">
      <c r="A77" s="2"/>
      <c r="B77" s="1"/>
      <c r="C77" s="2"/>
      <c r="D77" s="17"/>
    </row>
    <row r="78" spans="1:4" x14ac:dyDescent="0.25">
      <c r="A78" s="2"/>
      <c r="B78" s="1"/>
      <c r="C78" s="2"/>
      <c r="D78" s="17"/>
    </row>
    <row r="79" spans="1:4" x14ac:dyDescent="0.25">
      <c r="A79" s="2"/>
      <c r="B79" s="1"/>
      <c r="C79" s="2"/>
      <c r="D79" s="17"/>
    </row>
    <row r="80" spans="1:4" x14ac:dyDescent="0.25">
      <c r="A80" s="2"/>
      <c r="B80" s="1"/>
      <c r="C80" s="2"/>
      <c r="D80" s="17"/>
    </row>
    <row r="81" spans="1:4" x14ac:dyDescent="0.25">
      <c r="A81" s="2"/>
      <c r="B81" s="1"/>
      <c r="C81" s="2"/>
      <c r="D81" s="17"/>
    </row>
    <row r="82" spans="1:4" x14ac:dyDescent="0.25">
      <c r="A82" s="2"/>
      <c r="B82" s="1"/>
      <c r="C82" s="2"/>
      <c r="D82" s="17"/>
    </row>
    <row r="83" spans="1:4" x14ac:dyDescent="0.25">
      <c r="A83" s="2"/>
      <c r="B83" s="1"/>
      <c r="C83" s="2"/>
      <c r="D83" s="17"/>
    </row>
    <row r="84" spans="1:4" x14ac:dyDescent="0.25">
      <c r="A84" s="2"/>
      <c r="B84" s="1"/>
      <c r="C84" s="2"/>
      <c r="D84" s="17"/>
    </row>
    <row r="85" spans="1:4" x14ac:dyDescent="0.25">
      <c r="A85" s="2"/>
      <c r="B85" s="1"/>
      <c r="C85" s="2"/>
      <c r="D85" s="17"/>
    </row>
    <row r="86" spans="1:4" x14ac:dyDescent="0.25">
      <c r="A86" s="2"/>
      <c r="B86" s="1"/>
      <c r="C86" s="2"/>
      <c r="D86" s="17"/>
    </row>
    <row r="87" spans="1:4" x14ac:dyDescent="0.25">
      <c r="A87" s="2"/>
      <c r="B87" s="1"/>
      <c r="C87" s="2"/>
      <c r="D87" s="17"/>
    </row>
    <row r="88" spans="1:4" x14ac:dyDescent="0.25">
      <c r="A88" s="2"/>
      <c r="B88" s="1"/>
      <c r="C88" s="2"/>
      <c r="D88" s="17"/>
    </row>
    <row r="89" spans="1:4" x14ac:dyDescent="0.25">
      <c r="A89" s="2"/>
      <c r="B89" s="1"/>
      <c r="C89" s="2"/>
      <c r="D89" s="17"/>
    </row>
    <row r="90" spans="1:4" x14ac:dyDescent="0.25">
      <c r="A90" s="2"/>
      <c r="B90" s="1"/>
      <c r="C90" s="2"/>
      <c r="D90" s="17"/>
    </row>
    <row r="91" spans="1:4" x14ac:dyDescent="0.25">
      <c r="A91" s="2"/>
      <c r="B91" s="1"/>
      <c r="C91" s="2"/>
      <c r="D91" s="17"/>
    </row>
    <row r="92" spans="1:4" x14ac:dyDescent="0.25">
      <c r="A92" s="2"/>
      <c r="B92" s="1"/>
      <c r="C92" s="2"/>
      <c r="D92" s="17"/>
    </row>
    <row r="93" spans="1:4" x14ac:dyDescent="0.25">
      <c r="A93" s="2"/>
      <c r="B93" s="1"/>
      <c r="C93" s="2"/>
      <c r="D93" s="17"/>
    </row>
    <row r="94" spans="1:4" x14ac:dyDescent="0.25">
      <c r="A94" s="2"/>
      <c r="B94" s="1"/>
      <c r="C94" s="2"/>
      <c r="D94" s="17"/>
    </row>
    <row r="95" spans="1:4" x14ac:dyDescent="0.25">
      <c r="A95" s="2"/>
      <c r="B95" s="1"/>
      <c r="C95" s="2"/>
      <c r="D95" s="17"/>
    </row>
    <row r="96" spans="1:4" x14ac:dyDescent="0.25">
      <c r="A96" s="2"/>
      <c r="B96" s="1"/>
      <c r="C96" s="2"/>
      <c r="D96" s="17"/>
    </row>
    <row r="97" spans="1:4" x14ac:dyDescent="0.25">
      <c r="A97" s="2"/>
      <c r="B97" s="1"/>
      <c r="C97" s="2"/>
      <c r="D97" s="17"/>
    </row>
    <row r="98" spans="1:4" x14ac:dyDescent="0.25">
      <c r="A98" s="2"/>
      <c r="B98" s="1"/>
      <c r="C98" s="2"/>
      <c r="D98" s="17"/>
    </row>
    <row r="99" spans="1:4" x14ac:dyDescent="0.25">
      <c r="A99" s="2"/>
      <c r="B99" s="1"/>
      <c r="C99" s="2"/>
      <c r="D99" s="17"/>
    </row>
    <row r="100" spans="1:4" x14ac:dyDescent="0.25">
      <c r="A100" s="2"/>
      <c r="B100" s="1"/>
      <c r="C100" s="2"/>
      <c r="D100" s="17"/>
    </row>
    <row r="101" spans="1:4" x14ac:dyDescent="0.25">
      <c r="A101" s="2"/>
      <c r="B101" s="1"/>
      <c r="C101" s="2"/>
      <c r="D101" s="17"/>
    </row>
    <row r="102" spans="1:4" x14ac:dyDescent="0.25">
      <c r="A102" s="2"/>
      <c r="B102" s="1"/>
      <c r="C102" s="2"/>
      <c r="D102" s="17"/>
    </row>
    <row r="103" spans="1:4" x14ac:dyDescent="0.25">
      <c r="A103" s="2"/>
      <c r="B103" s="1"/>
      <c r="C103" s="2"/>
      <c r="D103" s="17"/>
    </row>
    <row r="104" spans="1:4" x14ac:dyDescent="0.25">
      <c r="A104" s="2"/>
      <c r="B104" s="1"/>
      <c r="C104" s="2"/>
      <c r="D104" s="17"/>
    </row>
    <row r="105" spans="1:4" x14ac:dyDescent="0.25">
      <c r="A105" s="2"/>
      <c r="B105" s="1"/>
      <c r="C105" s="2"/>
      <c r="D105" s="17"/>
    </row>
    <row r="106" spans="1:4" x14ac:dyDescent="0.25">
      <c r="A106" s="2"/>
      <c r="B106" s="1"/>
      <c r="C106" s="2"/>
      <c r="D106" s="17"/>
    </row>
    <row r="107" spans="1:4" x14ac:dyDescent="0.25">
      <c r="A107" s="2"/>
      <c r="B107" s="1"/>
      <c r="C107" s="2"/>
      <c r="D107" s="17"/>
    </row>
    <row r="108" spans="1:4" x14ac:dyDescent="0.25">
      <c r="A108" s="2"/>
      <c r="B108" s="1"/>
      <c r="C108" s="2"/>
      <c r="D108" s="17"/>
    </row>
    <row r="109" spans="1:4" x14ac:dyDescent="0.25">
      <c r="A109" s="2"/>
      <c r="B109" s="1"/>
      <c r="C109" s="2"/>
      <c r="D109" s="17"/>
    </row>
    <row r="110" spans="1:4" x14ac:dyDescent="0.25">
      <c r="A110" s="2"/>
      <c r="B110" s="1"/>
      <c r="C110" s="2"/>
      <c r="D110" s="17"/>
    </row>
    <row r="111" spans="1:4" x14ac:dyDescent="0.25">
      <c r="A111" s="2"/>
      <c r="B111" s="1"/>
      <c r="C111" s="2"/>
      <c r="D111" s="17"/>
    </row>
    <row r="112" spans="1:4" x14ac:dyDescent="0.25">
      <c r="A112" s="2"/>
      <c r="B112" s="1"/>
      <c r="C112" s="2"/>
      <c r="D112" s="17"/>
    </row>
    <row r="113" spans="1:4" x14ac:dyDescent="0.25">
      <c r="A113" s="2"/>
      <c r="B113" s="1"/>
      <c r="C113" s="2"/>
      <c r="D113" s="17"/>
    </row>
    <row r="114" spans="1:4" x14ac:dyDescent="0.25">
      <c r="A114" s="2"/>
      <c r="B114" s="1"/>
      <c r="C114" s="2"/>
      <c r="D114" s="17"/>
    </row>
    <row r="115" spans="1:4" x14ac:dyDescent="0.25">
      <c r="A115" s="2"/>
      <c r="B115" s="1"/>
      <c r="C115" s="2"/>
      <c r="D115" s="17"/>
    </row>
    <row r="116" spans="1:4" x14ac:dyDescent="0.25">
      <c r="A116" s="2"/>
      <c r="B116" s="1"/>
      <c r="C116" s="2"/>
      <c r="D116" s="17"/>
    </row>
    <row r="117" spans="1:4" x14ac:dyDescent="0.25">
      <c r="A117" s="2"/>
      <c r="B117" s="1"/>
      <c r="C117" s="2"/>
      <c r="D117" s="17"/>
    </row>
    <row r="118" spans="1:4" x14ac:dyDescent="0.25">
      <c r="A118" s="2"/>
      <c r="B118" s="1"/>
      <c r="C118" s="2"/>
      <c r="D118" s="17"/>
    </row>
    <row r="119" spans="1:4" x14ac:dyDescent="0.25">
      <c r="A119" s="2"/>
      <c r="B119" s="1"/>
      <c r="C119" s="2"/>
      <c r="D119" s="17"/>
    </row>
    <row r="120" spans="1:4" x14ac:dyDescent="0.25">
      <c r="A120" s="2"/>
      <c r="B120" s="1"/>
      <c r="C120" s="2"/>
      <c r="D120" s="17"/>
    </row>
    <row r="121" spans="1:4" x14ac:dyDescent="0.25">
      <c r="A121" s="2"/>
      <c r="B121" s="1"/>
      <c r="C121" s="2"/>
      <c r="D121" s="17"/>
    </row>
    <row r="122" spans="1:4" x14ac:dyDescent="0.25">
      <c r="A122" s="2"/>
      <c r="B122" s="1"/>
      <c r="C122" s="2"/>
      <c r="D122" s="17"/>
    </row>
    <row r="123" spans="1:4" x14ac:dyDescent="0.25">
      <c r="A123" s="2"/>
      <c r="B123" s="1"/>
      <c r="C123" s="2"/>
      <c r="D123" s="17"/>
    </row>
    <row r="124" spans="1:4" x14ac:dyDescent="0.25">
      <c r="A124" s="2"/>
      <c r="B124" s="1"/>
      <c r="C124" s="2"/>
      <c r="D124" s="17"/>
    </row>
    <row r="125" spans="1:4" x14ac:dyDescent="0.25">
      <c r="A125" s="2"/>
      <c r="B125" s="1"/>
      <c r="C125" s="2"/>
      <c r="D125" s="17"/>
    </row>
    <row r="126" spans="1:4" x14ac:dyDescent="0.25">
      <c r="A126" s="2"/>
      <c r="B126" s="1"/>
      <c r="C126" s="2"/>
      <c r="D126" s="17"/>
    </row>
    <row r="127" spans="1:4" x14ac:dyDescent="0.25">
      <c r="A127" s="2"/>
      <c r="B127" s="1"/>
      <c r="C127" s="2"/>
      <c r="D127" s="17"/>
    </row>
    <row r="128" spans="1:4" x14ac:dyDescent="0.25">
      <c r="A128" s="2"/>
      <c r="B128" s="1"/>
      <c r="C128" s="2"/>
      <c r="D128" s="17"/>
    </row>
    <row r="129" spans="1:4" x14ac:dyDescent="0.25">
      <c r="A129" s="2"/>
      <c r="B129" s="1"/>
      <c r="C129" s="2"/>
      <c r="D129" s="17"/>
    </row>
    <row r="130" spans="1:4" x14ac:dyDescent="0.25">
      <c r="A130" s="2"/>
      <c r="B130" s="1"/>
      <c r="C130" s="2"/>
      <c r="D130" s="17"/>
    </row>
    <row r="131" spans="1:4" x14ac:dyDescent="0.25">
      <c r="A131" s="2"/>
      <c r="B131" s="1"/>
      <c r="C131" s="2"/>
      <c r="D131" s="17"/>
    </row>
    <row r="132" spans="1:4" x14ac:dyDescent="0.25">
      <c r="A132" s="2"/>
      <c r="B132" s="1"/>
      <c r="C132" s="2"/>
      <c r="D132" s="17"/>
    </row>
    <row r="133" spans="1:4" x14ac:dyDescent="0.25">
      <c r="A133" s="2"/>
      <c r="B133" s="1"/>
      <c r="C133" s="2"/>
      <c r="D133" s="17"/>
    </row>
    <row r="134" spans="1:4" x14ac:dyDescent="0.25">
      <c r="A134" s="2"/>
      <c r="B134" s="1"/>
      <c r="C134" s="2"/>
      <c r="D134" s="17"/>
    </row>
    <row r="135" spans="1:4" x14ac:dyDescent="0.25">
      <c r="A135" s="2"/>
      <c r="B135" s="1"/>
      <c r="C135" s="2"/>
      <c r="D135" s="17"/>
    </row>
    <row r="136" spans="1:4" x14ac:dyDescent="0.25">
      <c r="A136" s="2"/>
      <c r="B136" s="1"/>
      <c r="C136" s="2"/>
      <c r="D136" s="17"/>
    </row>
    <row r="137" spans="1:4" x14ac:dyDescent="0.25">
      <c r="A137" s="2"/>
      <c r="B137" s="1"/>
      <c r="C137" s="2"/>
      <c r="D137" s="17"/>
    </row>
    <row r="138" spans="1:4" x14ac:dyDescent="0.25">
      <c r="A138" s="2"/>
      <c r="B138" s="1"/>
      <c r="C138" s="2"/>
      <c r="D138" s="17"/>
    </row>
    <row r="139" spans="1:4" x14ac:dyDescent="0.25">
      <c r="A139" s="2"/>
      <c r="B139" s="1"/>
      <c r="C139" s="2"/>
      <c r="D139" s="17"/>
    </row>
    <row r="140" spans="1:4" x14ac:dyDescent="0.25">
      <c r="A140" s="2"/>
      <c r="B140" s="1"/>
      <c r="C140" s="2"/>
      <c r="D140" s="17"/>
    </row>
    <row r="141" spans="1:4" x14ac:dyDescent="0.25">
      <c r="A141" s="2"/>
      <c r="B141" s="1"/>
      <c r="C141" s="2"/>
      <c r="D141" s="17"/>
    </row>
    <row r="142" spans="1:4" x14ac:dyDescent="0.25">
      <c r="A142" s="2"/>
      <c r="B142" s="1"/>
      <c r="C142" s="2"/>
      <c r="D142" s="17"/>
    </row>
    <row r="143" spans="1:4" x14ac:dyDescent="0.25">
      <c r="A143" s="2"/>
      <c r="B143" s="1"/>
      <c r="C143" s="2"/>
      <c r="D143" s="17"/>
    </row>
    <row r="144" spans="1:4" x14ac:dyDescent="0.25">
      <c r="A144" s="2"/>
      <c r="B144" s="1"/>
      <c r="C144" s="2"/>
      <c r="D144" s="17"/>
    </row>
    <row r="145" spans="1:4" x14ac:dyDescent="0.25">
      <c r="A145" s="2"/>
      <c r="B145" s="1"/>
      <c r="C145" s="2"/>
      <c r="D145" s="17"/>
    </row>
    <row r="146" spans="1:4" x14ac:dyDescent="0.25">
      <c r="A146" s="2"/>
      <c r="B146" s="1"/>
      <c r="C146" s="2"/>
      <c r="D146" s="17"/>
    </row>
    <row r="147" spans="1:4" x14ac:dyDescent="0.25">
      <c r="A147" s="2"/>
      <c r="B147" s="1"/>
      <c r="C147" s="2"/>
      <c r="D147" s="17"/>
    </row>
    <row r="148" spans="1:4" x14ac:dyDescent="0.25">
      <c r="A148" s="2"/>
      <c r="B148" s="1"/>
      <c r="C148" s="2"/>
      <c r="D148" s="17"/>
    </row>
    <row r="149" spans="1:4" x14ac:dyDescent="0.25">
      <c r="A149" s="2"/>
      <c r="B149" s="1"/>
      <c r="C149" s="2"/>
      <c r="D149" s="17"/>
    </row>
    <row r="150" spans="1:4" x14ac:dyDescent="0.25">
      <c r="A150" s="2"/>
      <c r="B150" s="1"/>
      <c r="C150" s="2"/>
      <c r="D150" s="17"/>
    </row>
    <row r="151" spans="1:4" x14ac:dyDescent="0.25">
      <c r="A151" s="2"/>
      <c r="B151" s="1"/>
      <c r="C151" s="2"/>
      <c r="D151" s="17"/>
    </row>
    <row r="152" spans="1:4" x14ac:dyDescent="0.25">
      <c r="A152" s="2"/>
      <c r="B152" s="1"/>
      <c r="C152" s="2"/>
      <c r="D152" s="17"/>
    </row>
    <row r="153" spans="1:4" x14ac:dyDescent="0.25">
      <c r="A153" s="2"/>
      <c r="B153" s="1"/>
      <c r="C153" s="2"/>
      <c r="D153" s="17"/>
    </row>
    <row r="154" spans="1:4" x14ac:dyDescent="0.25">
      <c r="A154" s="2"/>
      <c r="B154" s="1"/>
      <c r="C154" s="2"/>
      <c r="D154" s="17"/>
    </row>
    <row r="155" spans="1:4" x14ac:dyDescent="0.25">
      <c r="A155" s="2"/>
      <c r="B155" s="1"/>
      <c r="C155" s="2"/>
      <c r="D155" s="17"/>
    </row>
    <row r="156" spans="1:4" x14ac:dyDescent="0.25">
      <c r="A156" s="2"/>
      <c r="B156" s="1"/>
      <c r="C156" s="2"/>
      <c r="D156" s="17"/>
    </row>
    <row r="157" spans="1:4" x14ac:dyDescent="0.25">
      <c r="A157" s="2"/>
      <c r="B157" s="1"/>
      <c r="C157" s="2"/>
      <c r="D157" s="17"/>
    </row>
  </sheetData>
  <mergeCells count="18">
    <mergeCell ref="C23:E23"/>
    <mergeCell ref="C24:E24"/>
    <mergeCell ref="C28:F28"/>
    <mergeCell ref="C29:F29"/>
    <mergeCell ref="C27:F27"/>
    <mergeCell ref="A1:A6"/>
    <mergeCell ref="A7:C7"/>
    <mergeCell ref="A8:A11"/>
    <mergeCell ref="B8:B11"/>
    <mergeCell ref="C8:C11"/>
    <mergeCell ref="B1:D6"/>
    <mergeCell ref="C22:E22"/>
    <mergeCell ref="E12:F12"/>
    <mergeCell ref="E8:F9"/>
    <mergeCell ref="E1:F6"/>
    <mergeCell ref="E10:E11"/>
    <mergeCell ref="D8:D11"/>
    <mergeCell ref="F10:F11"/>
  </mergeCells>
  <phoneticPr fontId="37" type="noConversion"/>
  <printOptions horizontalCentered="1"/>
  <pageMargins left="0.23622047244094491" right="0.27559055118110237" top="0.31496062992125984" bottom="0.35433070866141736" header="0.19685039370078741" footer="0.15748031496062992"/>
  <pageSetup paperSize="9" scale="89"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6"/>
  <sheetViews>
    <sheetView view="pageBreakPreview" zoomScale="115" zoomScaleNormal="100" zoomScaleSheetLayoutView="115" workbookViewId="0">
      <selection activeCell="C1" sqref="C1:H1"/>
    </sheetView>
  </sheetViews>
  <sheetFormatPr defaultRowHeight="15" x14ac:dyDescent="0.25"/>
  <cols>
    <col min="1" max="1" width="10.85546875" style="93" customWidth="1"/>
    <col min="2" max="2" width="9.140625" style="93" customWidth="1"/>
    <col min="3" max="4" width="9.140625" style="93"/>
    <col min="5" max="5" width="32.140625" style="93" customWidth="1"/>
    <col min="6" max="6" width="11.7109375" style="93" bestFit="1" customWidth="1"/>
    <col min="7" max="7" width="9.140625" style="93"/>
    <col min="8" max="8" width="9.140625" style="103"/>
    <col min="9" max="9" width="16.42578125" style="93" customWidth="1"/>
    <col min="10" max="10" width="17.28515625" style="93" bestFit="1" customWidth="1"/>
    <col min="11" max="11" width="21.5703125" style="101" customWidth="1"/>
    <col min="12" max="12" width="20.5703125" style="92" customWidth="1"/>
    <col min="13" max="13" width="9.140625" style="93"/>
    <col min="14" max="14" width="14" style="93" bestFit="1" customWidth="1"/>
    <col min="15" max="16384" width="9.140625" style="93"/>
  </cols>
  <sheetData>
    <row r="1" spans="1:14" ht="54.75" customHeight="1" x14ac:dyDescent="0.25">
      <c r="A1" s="168" t="s">
        <v>22</v>
      </c>
      <c r="B1" s="168"/>
      <c r="C1" s="174" t="s">
        <v>23</v>
      </c>
      <c r="D1" s="174"/>
      <c r="E1" s="174"/>
      <c r="F1" s="174"/>
      <c r="G1" s="174"/>
      <c r="H1" s="174"/>
      <c r="I1" s="175"/>
      <c r="J1" s="175"/>
      <c r="K1" s="175"/>
      <c r="N1" s="94"/>
    </row>
    <row r="2" spans="1:14" ht="15.75" customHeight="1" x14ac:dyDescent="0.25">
      <c r="A2" s="168"/>
      <c r="B2" s="168"/>
      <c r="C2" s="164" t="s">
        <v>24</v>
      </c>
      <c r="D2" s="164"/>
      <c r="E2" s="164"/>
      <c r="F2" s="164"/>
      <c r="G2" s="164"/>
      <c r="H2" s="164"/>
      <c r="I2" s="168" t="s">
        <v>25</v>
      </c>
      <c r="J2" s="168"/>
      <c r="K2" s="168"/>
    </row>
    <row r="3" spans="1:14" ht="15.75" customHeight="1" x14ac:dyDescent="0.25">
      <c r="A3" s="168"/>
      <c r="B3" s="168"/>
      <c r="C3" s="164"/>
      <c r="D3" s="164"/>
      <c r="E3" s="164"/>
      <c r="F3" s="164"/>
      <c r="G3" s="164"/>
      <c r="H3" s="164"/>
      <c r="I3" s="176"/>
      <c r="J3" s="176"/>
      <c r="K3" s="176"/>
    </row>
    <row r="4" spans="1:14" x14ac:dyDescent="0.25">
      <c r="A4" s="168"/>
      <c r="B4" s="168"/>
      <c r="C4" s="164"/>
      <c r="D4" s="164"/>
      <c r="E4" s="164"/>
      <c r="F4" s="164"/>
      <c r="G4" s="164"/>
      <c r="H4" s="164"/>
      <c r="I4" s="176"/>
      <c r="J4" s="176"/>
      <c r="K4" s="176"/>
    </row>
    <row r="5" spans="1:14" x14ac:dyDescent="0.25">
      <c r="A5" s="168"/>
      <c r="B5" s="168"/>
      <c r="C5" s="164"/>
      <c r="D5" s="164"/>
      <c r="E5" s="164"/>
      <c r="F5" s="164"/>
      <c r="G5" s="164"/>
      <c r="H5" s="164"/>
      <c r="I5" s="176"/>
      <c r="J5" s="176"/>
      <c r="K5" s="176"/>
    </row>
    <row r="6" spans="1:14" ht="15" customHeight="1" x14ac:dyDescent="0.25">
      <c r="A6" s="88" t="s">
        <v>26</v>
      </c>
      <c r="B6" s="164" t="s">
        <v>201</v>
      </c>
      <c r="C6" s="164"/>
      <c r="D6" s="164"/>
      <c r="E6" s="164"/>
      <c r="F6" s="164"/>
      <c r="G6" s="164"/>
      <c r="H6" s="164"/>
      <c r="I6" s="164"/>
      <c r="J6" s="164"/>
      <c r="K6" s="164"/>
    </row>
    <row r="7" spans="1:14" x14ac:dyDescent="0.25">
      <c r="A7" s="164"/>
      <c r="B7" s="164"/>
      <c r="C7" s="164"/>
      <c r="D7" s="164"/>
      <c r="E7" s="164"/>
      <c r="F7" s="164"/>
      <c r="G7" s="164"/>
      <c r="H7" s="164"/>
      <c r="I7" s="88" t="s">
        <v>27</v>
      </c>
      <c r="J7" s="164">
        <v>1</v>
      </c>
      <c r="K7" s="164"/>
    </row>
    <row r="8" spans="1:14" x14ac:dyDescent="0.25">
      <c r="A8" s="168" t="s">
        <v>13</v>
      </c>
      <c r="B8" s="168"/>
      <c r="C8" s="168" t="s">
        <v>14</v>
      </c>
      <c r="D8" s="168"/>
      <c r="E8" s="168"/>
      <c r="F8" s="168"/>
      <c r="G8" s="168"/>
      <c r="H8" s="168"/>
      <c r="I8" s="168"/>
      <c r="J8" s="168" t="s">
        <v>28</v>
      </c>
      <c r="K8" s="168"/>
    </row>
    <row r="9" spans="1:14" x14ac:dyDescent="0.25">
      <c r="A9" s="168">
        <v>2</v>
      </c>
      <c r="B9" s="168"/>
      <c r="C9" s="168" t="s">
        <v>21</v>
      </c>
      <c r="D9" s="168"/>
      <c r="E9" s="168"/>
      <c r="F9" s="168"/>
      <c r="G9" s="168"/>
      <c r="H9" s="168"/>
      <c r="I9" s="168"/>
      <c r="J9" s="168" t="s">
        <v>29</v>
      </c>
      <c r="K9" s="168"/>
    </row>
    <row r="10" spans="1:14" ht="31.5" customHeight="1" x14ac:dyDescent="0.25">
      <c r="A10" s="168" t="s">
        <v>7</v>
      </c>
      <c r="B10" s="168"/>
      <c r="C10" s="164" t="s">
        <v>204</v>
      </c>
      <c r="D10" s="164"/>
      <c r="E10" s="164"/>
      <c r="F10" s="164"/>
      <c r="G10" s="164"/>
      <c r="H10" s="164"/>
      <c r="I10" s="164"/>
      <c r="J10" s="169" t="s">
        <v>29</v>
      </c>
      <c r="K10" s="169"/>
    </row>
    <row r="11" spans="1:14" x14ac:dyDescent="0.25">
      <c r="A11" s="170"/>
      <c r="B11" s="170"/>
      <c r="C11" s="172"/>
      <c r="D11" s="172"/>
      <c r="E11" s="172"/>
      <c r="F11" s="172"/>
      <c r="G11" s="172"/>
      <c r="H11" s="172"/>
      <c r="I11" s="172"/>
      <c r="J11" s="172"/>
      <c r="K11" s="172"/>
    </row>
    <row r="12" spans="1:14" ht="15" customHeight="1" x14ac:dyDescent="0.25">
      <c r="A12" s="170" t="s">
        <v>30</v>
      </c>
      <c r="B12" s="170"/>
      <c r="C12" s="170" t="s">
        <v>31</v>
      </c>
      <c r="D12" s="170"/>
      <c r="E12" s="170"/>
      <c r="F12" s="170" t="s">
        <v>32</v>
      </c>
      <c r="G12" s="170" t="s">
        <v>33</v>
      </c>
      <c r="H12" s="177" t="s">
        <v>34</v>
      </c>
      <c r="I12" s="170" t="s">
        <v>35</v>
      </c>
      <c r="J12" s="170"/>
      <c r="K12" s="173" t="s">
        <v>36</v>
      </c>
    </row>
    <row r="13" spans="1:14" x14ac:dyDescent="0.25">
      <c r="A13" s="170"/>
      <c r="B13" s="170"/>
      <c r="C13" s="170"/>
      <c r="D13" s="170"/>
      <c r="E13" s="170"/>
      <c r="F13" s="170"/>
      <c r="G13" s="170"/>
      <c r="H13" s="177"/>
      <c r="I13" s="79" t="s">
        <v>37</v>
      </c>
      <c r="J13" s="79" t="s">
        <v>38</v>
      </c>
      <c r="K13" s="173"/>
    </row>
    <row r="14" spans="1:14" x14ac:dyDescent="0.25">
      <c r="A14" s="170" t="s">
        <v>39</v>
      </c>
      <c r="B14" s="170"/>
      <c r="C14" s="170"/>
      <c r="D14" s="170"/>
      <c r="E14" s="170"/>
      <c r="F14" s="95"/>
      <c r="G14" s="95"/>
      <c r="H14" s="96"/>
      <c r="I14" s="98"/>
      <c r="J14" s="98">
        <f>SUM(J15:J22)</f>
        <v>0</v>
      </c>
      <c r="K14" s="173"/>
    </row>
    <row r="15" spans="1:14" ht="177.75" customHeight="1" x14ac:dyDescent="0.25">
      <c r="A15" s="165">
        <v>1</v>
      </c>
      <c r="B15" s="165"/>
      <c r="C15" s="166" t="s">
        <v>202</v>
      </c>
      <c r="D15" s="166"/>
      <c r="E15" s="166"/>
      <c r="F15" s="71" t="s">
        <v>40</v>
      </c>
      <c r="G15" s="71">
        <v>1</v>
      </c>
      <c r="H15" s="87">
        <v>1</v>
      </c>
      <c r="I15" s="80"/>
      <c r="J15" s="86">
        <f t="shared" ref="J15:J21" si="0">I15*H15*G15</f>
        <v>0</v>
      </c>
      <c r="K15" s="100"/>
    </row>
    <row r="16" spans="1:14" ht="54.75" customHeight="1" x14ac:dyDescent="0.25">
      <c r="A16" s="165">
        <v>2</v>
      </c>
      <c r="B16" s="165"/>
      <c r="C16" s="166" t="s">
        <v>41</v>
      </c>
      <c r="D16" s="166"/>
      <c r="E16" s="166"/>
      <c r="F16" s="71" t="s">
        <v>42</v>
      </c>
      <c r="G16" s="71">
        <v>15</v>
      </c>
      <c r="H16" s="87">
        <v>1</v>
      </c>
      <c r="I16" s="89"/>
      <c r="J16" s="81">
        <f t="shared" si="0"/>
        <v>0</v>
      </c>
      <c r="K16" s="82"/>
    </row>
    <row r="17" spans="1:11" x14ac:dyDescent="0.25">
      <c r="A17" s="165">
        <v>3</v>
      </c>
      <c r="B17" s="165"/>
      <c r="C17" s="166" t="s">
        <v>43</v>
      </c>
      <c r="D17" s="166"/>
      <c r="E17" s="166"/>
      <c r="F17" s="71" t="s">
        <v>15</v>
      </c>
      <c r="G17" s="71">
        <v>50</v>
      </c>
      <c r="H17" s="87">
        <v>1</v>
      </c>
      <c r="I17" s="80"/>
      <c r="J17" s="86">
        <f t="shared" si="0"/>
        <v>0</v>
      </c>
      <c r="K17" s="100"/>
    </row>
    <row r="18" spans="1:11" ht="41.25" customHeight="1" x14ac:dyDescent="0.25">
      <c r="A18" s="165">
        <v>4</v>
      </c>
      <c r="B18" s="165"/>
      <c r="C18" s="167" t="s">
        <v>44</v>
      </c>
      <c r="D18" s="167"/>
      <c r="E18" s="167"/>
      <c r="F18" s="71" t="s">
        <v>40</v>
      </c>
      <c r="G18" s="71">
        <v>2</v>
      </c>
      <c r="H18" s="87">
        <v>1</v>
      </c>
      <c r="I18" s="89"/>
      <c r="J18" s="81">
        <f t="shared" si="0"/>
        <v>0</v>
      </c>
      <c r="K18" s="82"/>
    </row>
    <row r="19" spans="1:11" x14ac:dyDescent="0.25">
      <c r="A19" s="165">
        <v>5</v>
      </c>
      <c r="B19" s="165"/>
      <c r="C19" s="167" t="s">
        <v>45</v>
      </c>
      <c r="D19" s="167"/>
      <c r="E19" s="167"/>
      <c r="F19" s="71" t="s">
        <v>42</v>
      </c>
      <c r="G19" s="71">
        <v>15</v>
      </c>
      <c r="H19" s="87">
        <v>1</v>
      </c>
      <c r="I19" s="80"/>
      <c r="J19" s="86">
        <f t="shared" si="0"/>
        <v>0</v>
      </c>
      <c r="K19" s="100"/>
    </row>
    <row r="20" spans="1:11" x14ac:dyDescent="0.25">
      <c r="A20" s="165">
        <v>6</v>
      </c>
      <c r="B20" s="165"/>
      <c r="C20" s="167" t="s">
        <v>46</v>
      </c>
      <c r="D20" s="167"/>
      <c r="E20" s="167"/>
      <c r="F20" s="71" t="s">
        <v>15</v>
      </c>
      <c r="G20" s="71">
        <v>2</v>
      </c>
      <c r="H20" s="87">
        <v>1</v>
      </c>
      <c r="I20" s="89"/>
      <c r="J20" s="81">
        <f t="shared" si="0"/>
        <v>0</v>
      </c>
      <c r="K20" s="83"/>
    </row>
    <row r="21" spans="1:11" ht="34.5" customHeight="1" x14ac:dyDescent="0.25">
      <c r="A21" s="165">
        <v>7</v>
      </c>
      <c r="B21" s="165"/>
      <c r="C21" s="167" t="s">
        <v>203</v>
      </c>
      <c r="D21" s="167"/>
      <c r="E21" s="167"/>
      <c r="F21" s="71" t="s">
        <v>182</v>
      </c>
      <c r="G21" s="71">
        <v>2</v>
      </c>
      <c r="H21" s="87">
        <v>1</v>
      </c>
      <c r="I21" s="80"/>
      <c r="J21" s="86">
        <f t="shared" si="0"/>
        <v>0</v>
      </c>
      <c r="K21" s="100"/>
    </row>
    <row r="22" spans="1:11" x14ac:dyDescent="0.25">
      <c r="A22" s="165"/>
      <c r="B22" s="165"/>
      <c r="C22" s="171"/>
      <c r="D22" s="171"/>
      <c r="E22" s="171"/>
      <c r="F22" s="71"/>
      <c r="G22" s="71"/>
      <c r="H22" s="87"/>
      <c r="I22" s="80"/>
      <c r="J22" s="86"/>
      <c r="K22" s="100"/>
    </row>
    <row r="23" spans="1:11" x14ac:dyDescent="0.25">
      <c r="A23" s="170" t="s">
        <v>47</v>
      </c>
      <c r="B23" s="170"/>
      <c r="C23" s="170"/>
      <c r="D23" s="170"/>
      <c r="E23" s="170"/>
      <c r="F23" s="95"/>
      <c r="G23" s="95"/>
      <c r="H23" s="96"/>
      <c r="I23" s="105"/>
      <c r="J23" s="105">
        <f>SUM(J24:J26)</f>
        <v>0</v>
      </c>
      <c r="K23" s="100"/>
    </row>
    <row r="24" spans="1:11" x14ac:dyDescent="0.25">
      <c r="A24" s="165">
        <v>8</v>
      </c>
      <c r="B24" s="165"/>
      <c r="C24" s="171" t="s">
        <v>48</v>
      </c>
      <c r="D24" s="171"/>
      <c r="E24" s="171"/>
      <c r="F24" s="71" t="s">
        <v>183</v>
      </c>
      <c r="G24" s="71">
        <v>5</v>
      </c>
      <c r="H24" s="90">
        <v>1</v>
      </c>
      <c r="I24" s="80"/>
      <c r="J24" s="86">
        <f>I24*H24*G24</f>
        <v>0</v>
      </c>
      <c r="K24" s="100"/>
    </row>
    <row r="25" spans="1:11" x14ac:dyDescent="0.25">
      <c r="A25" s="165">
        <v>9</v>
      </c>
      <c r="B25" s="165"/>
      <c r="C25" s="171" t="s">
        <v>49</v>
      </c>
      <c r="D25" s="171"/>
      <c r="E25" s="171"/>
      <c r="F25" s="71" t="s">
        <v>50</v>
      </c>
      <c r="G25" s="71">
        <v>1</v>
      </c>
      <c r="H25" s="90">
        <v>1</v>
      </c>
      <c r="I25" s="80"/>
      <c r="J25" s="86">
        <f>I25*H25*G25</f>
        <v>0</v>
      </c>
      <c r="K25" s="100"/>
    </row>
    <row r="26" spans="1:11" x14ac:dyDescent="0.25">
      <c r="A26" s="165">
        <v>10</v>
      </c>
      <c r="B26" s="165"/>
      <c r="C26" s="171" t="s">
        <v>186</v>
      </c>
      <c r="D26" s="171"/>
      <c r="E26" s="171"/>
      <c r="F26" s="71" t="s">
        <v>50</v>
      </c>
      <c r="G26" s="71">
        <v>1</v>
      </c>
      <c r="H26" s="90">
        <v>1</v>
      </c>
      <c r="I26" s="80"/>
      <c r="J26" s="86">
        <f>I26*H26*G26</f>
        <v>0</v>
      </c>
      <c r="K26" s="100"/>
    </row>
    <row r="27" spans="1:11" ht="15" customHeight="1" x14ac:dyDescent="0.25">
      <c r="A27" s="165"/>
      <c r="B27" s="165"/>
      <c r="C27" s="171"/>
      <c r="D27" s="171"/>
      <c r="E27" s="171"/>
      <c r="F27" s="71"/>
      <c r="G27" s="71"/>
      <c r="H27" s="90"/>
      <c r="I27" s="80"/>
      <c r="J27" s="86"/>
      <c r="K27" s="100"/>
    </row>
    <row r="28" spans="1:11" x14ac:dyDescent="0.25">
      <c r="A28" s="170" t="s">
        <v>206</v>
      </c>
      <c r="B28" s="170"/>
      <c r="C28" s="170"/>
      <c r="D28" s="170"/>
      <c r="E28" s="170"/>
      <c r="F28" s="71"/>
      <c r="G28" s="71"/>
      <c r="H28" s="87"/>
      <c r="I28" s="105"/>
      <c r="J28" s="105">
        <f>SUM(J29:J32)</f>
        <v>0</v>
      </c>
      <c r="K28" s="100"/>
    </row>
    <row r="29" spans="1:11" x14ac:dyDescent="0.25">
      <c r="A29" s="165">
        <v>11</v>
      </c>
      <c r="B29" s="165"/>
      <c r="C29" s="167" t="s">
        <v>51</v>
      </c>
      <c r="D29" s="167"/>
      <c r="E29" s="167"/>
      <c r="F29" s="71" t="s">
        <v>52</v>
      </c>
      <c r="G29" s="71">
        <v>40</v>
      </c>
      <c r="H29" s="90">
        <v>1</v>
      </c>
      <c r="I29" s="89"/>
      <c r="J29" s="81">
        <f>I29*H29*G29</f>
        <v>0</v>
      </c>
      <c r="K29" s="82"/>
    </row>
    <row r="30" spans="1:11" x14ac:dyDescent="0.25">
      <c r="A30" s="165">
        <v>12</v>
      </c>
      <c r="B30" s="165"/>
      <c r="C30" s="167" t="s">
        <v>189</v>
      </c>
      <c r="D30" s="167"/>
      <c r="E30" s="167"/>
      <c r="F30" s="71" t="s">
        <v>52</v>
      </c>
      <c r="G30" s="71">
        <v>40</v>
      </c>
      <c r="H30" s="90">
        <v>1</v>
      </c>
      <c r="I30" s="89"/>
      <c r="J30" s="81">
        <f>I30*H30*G30</f>
        <v>0</v>
      </c>
      <c r="K30" s="82"/>
    </row>
    <row r="31" spans="1:11" ht="35.25" customHeight="1" x14ac:dyDescent="0.25">
      <c r="A31" s="165">
        <v>13</v>
      </c>
      <c r="B31" s="165"/>
      <c r="C31" s="167" t="s">
        <v>53</v>
      </c>
      <c r="D31" s="167"/>
      <c r="E31" s="167"/>
      <c r="F31" s="110" t="s">
        <v>52</v>
      </c>
      <c r="G31" s="110">
        <v>40</v>
      </c>
      <c r="H31" s="90">
        <v>1</v>
      </c>
      <c r="I31" s="89"/>
      <c r="J31" s="81">
        <f>I31*H31*G31</f>
        <v>0</v>
      </c>
      <c r="K31" s="82"/>
    </row>
    <row r="32" spans="1:11" x14ac:dyDescent="0.25">
      <c r="A32" s="165"/>
      <c r="B32" s="165"/>
      <c r="C32" s="167"/>
      <c r="D32" s="167"/>
      <c r="E32" s="167"/>
      <c r="F32" s="71"/>
      <c r="G32" s="71"/>
      <c r="H32" s="90"/>
      <c r="I32" s="80"/>
      <c r="J32" s="86"/>
      <c r="K32" s="100"/>
    </row>
    <row r="33" spans="1:11" x14ac:dyDescent="0.25">
      <c r="A33" s="170" t="s">
        <v>16</v>
      </c>
      <c r="B33" s="170"/>
      <c r="C33" s="170"/>
      <c r="D33" s="170"/>
      <c r="E33" s="170"/>
      <c r="F33" s="95"/>
      <c r="G33" s="95"/>
      <c r="H33" s="87"/>
      <c r="I33" s="105"/>
      <c r="J33" s="105">
        <f>SUM(J34:J34)</f>
        <v>0</v>
      </c>
      <c r="K33" s="100"/>
    </row>
    <row r="34" spans="1:11" ht="45" customHeight="1" x14ac:dyDescent="0.25">
      <c r="A34" s="165">
        <v>14</v>
      </c>
      <c r="B34" s="165"/>
      <c r="C34" s="171" t="s">
        <v>54</v>
      </c>
      <c r="D34" s="171"/>
      <c r="E34" s="171"/>
      <c r="F34" s="71" t="s">
        <v>50</v>
      </c>
      <c r="G34" s="71">
        <v>1</v>
      </c>
      <c r="H34" s="90">
        <v>1</v>
      </c>
      <c r="I34" s="80"/>
      <c r="J34" s="86">
        <f>I34*H34*G34</f>
        <v>0</v>
      </c>
      <c r="K34" s="100"/>
    </row>
    <row r="35" spans="1:11" x14ac:dyDescent="0.25">
      <c r="A35" s="165"/>
      <c r="B35" s="165"/>
      <c r="C35" s="171"/>
      <c r="D35" s="171"/>
      <c r="E35" s="171"/>
      <c r="F35" s="71"/>
      <c r="G35" s="71"/>
      <c r="H35" s="90"/>
      <c r="I35" s="34"/>
      <c r="J35" s="97"/>
      <c r="K35" s="100"/>
    </row>
    <row r="36" spans="1:11" x14ac:dyDescent="0.25">
      <c r="A36" s="162" t="s">
        <v>55</v>
      </c>
      <c r="B36" s="162"/>
      <c r="C36" s="162"/>
      <c r="D36" s="162"/>
      <c r="E36" s="162"/>
      <c r="F36" s="162"/>
      <c r="G36" s="162"/>
      <c r="H36" s="162"/>
      <c r="I36" s="162"/>
      <c r="J36" s="97">
        <f>J14</f>
        <v>0</v>
      </c>
      <c r="K36" s="100"/>
    </row>
    <row r="37" spans="1:11" x14ac:dyDescent="0.25">
      <c r="A37" s="162" t="s">
        <v>56</v>
      </c>
      <c r="B37" s="162"/>
      <c r="C37" s="162"/>
      <c r="D37" s="162"/>
      <c r="E37" s="162"/>
      <c r="F37" s="162"/>
      <c r="G37" s="162"/>
      <c r="H37" s="162"/>
      <c r="I37" s="162"/>
      <c r="J37" s="97">
        <f>J23</f>
        <v>0</v>
      </c>
      <c r="K37" s="100"/>
    </row>
    <row r="38" spans="1:11" x14ac:dyDescent="0.25">
      <c r="A38" s="162" t="s">
        <v>209</v>
      </c>
      <c r="B38" s="162"/>
      <c r="C38" s="162"/>
      <c r="D38" s="162"/>
      <c r="E38" s="162"/>
      <c r="F38" s="162"/>
      <c r="G38" s="162"/>
      <c r="H38" s="162"/>
      <c r="I38" s="162"/>
      <c r="J38" s="97">
        <f>J28</f>
        <v>0</v>
      </c>
      <c r="K38" s="100"/>
    </row>
    <row r="39" spans="1:11" x14ac:dyDescent="0.25">
      <c r="A39" s="162" t="s">
        <v>57</v>
      </c>
      <c r="B39" s="162"/>
      <c r="C39" s="162"/>
      <c r="D39" s="162"/>
      <c r="E39" s="162"/>
      <c r="F39" s="162"/>
      <c r="G39" s="162"/>
      <c r="H39" s="162"/>
      <c r="I39" s="162"/>
      <c r="J39" s="97">
        <f>J33</f>
        <v>0</v>
      </c>
      <c r="K39" s="100"/>
    </row>
    <row r="40" spans="1:11" ht="47.1" customHeight="1" x14ac:dyDescent="0.25">
      <c r="A40" s="106" t="s">
        <v>207</v>
      </c>
      <c r="B40" s="106"/>
      <c r="C40" s="106"/>
      <c r="D40" s="106"/>
      <c r="E40" s="106"/>
      <c r="F40" s="163" t="s">
        <v>208</v>
      </c>
      <c r="G40" s="163"/>
      <c r="H40" s="163"/>
      <c r="I40" s="91">
        <f>'ENCARGOS SOCIAIS'!$C$63</f>
        <v>0</v>
      </c>
      <c r="J40" s="97">
        <f>I40*J38</f>
        <v>0</v>
      </c>
      <c r="K40" s="100"/>
    </row>
    <row r="41" spans="1:11" x14ac:dyDescent="0.25">
      <c r="A41" s="162" t="s">
        <v>58</v>
      </c>
      <c r="B41" s="162"/>
      <c r="C41" s="162"/>
      <c r="D41" s="162"/>
      <c r="E41" s="162"/>
      <c r="F41" s="162"/>
      <c r="G41" s="162"/>
      <c r="H41" s="162"/>
      <c r="I41" s="162"/>
      <c r="J41" s="109">
        <f>J40+J39+J38+J37+J36</f>
        <v>0</v>
      </c>
      <c r="K41" s="100"/>
    </row>
    <row r="42" spans="1:11" ht="54.75" customHeight="1" x14ac:dyDescent="0.25">
      <c r="A42" s="168" t="s">
        <v>22</v>
      </c>
      <c r="B42" s="168"/>
      <c r="C42" s="174" t="s">
        <v>23</v>
      </c>
      <c r="D42" s="174"/>
      <c r="E42" s="174"/>
      <c r="F42" s="174"/>
      <c r="G42" s="174"/>
      <c r="H42" s="174"/>
      <c r="I42" s="175"/>
      <c r="J42" s="175"/>
      <c r="K42" s="175"/>
    </row>
    <row r="43" spans="1:11" x14ac:dyDescent="0.25">
      <c r="A43" s="168"/>
      <c r="B43" s="168"/>
      <c r="C43" s="164" t="s">
        <v>24</v>
      </c>
      <c r="D43" s="164"/>
      <c r="E43" s="164"/>
      <c r="F43" s="164"/>
      <c r="G43" s="164"/>
      <c r="H43" s="164"/>
      <c r="I43" s="168" t="s">
        <v>25</v>
      </c>
      <c r="J43" s="168"/>
      <c r="K43" s="168"/>
    </row>
    <row r="44" spans="1:11" x14ac:dyDescent="0.25">
      <c r="A44" s="168"/>
      <c r="B44" s="168"/>
      <c r="C44" s="164"/>
      <c r="D44" s="164"/>
      <c r="E44" s="164"/>
      <c r="F44" s="164"/>
      <c r="G44" s="164"/>
      <c r="H44" s="164"/>
      <c r="I44" s="176"/>
      <c r="J44" s="176"/>
      <c r="K44" s="176"/>
    </row>
    <row r="45" spans="1:11" x14ac:dyDescent="0.25">
      <c r="A45" s="168"/>
      <c r="B45" s="168"/>
      <c r="C45" s="164"/>
      <c r="D45" s="164"/>
      <c r="E45" s="164"/>
      <c r="F45" s="164"/>
      <c r="G45" s="164"/>
      <c r="H45" s="164"/>
      <c r="I45" s="176"/>
      <c r="J45" s="176"/>
      <c r="K45" s="176"/>
    </row>
    <row r="46" spans="1:11" x14ac:dyDescent="0.25">
      <c r="A46" s="168"/>
      <c r="B46" s="168"/>
      <c r="C46" s="164"/>
      <c r="D46" s="164"/>
      <c r="E46" s="164"/>
      <c r="F46" s="164"/>
      <c r="G46" s="164"/>
      <c r="H46" s="164"/>
      <c r="I46" s="176"/>
      <c r="J46" s="176"/>
      <c r="K46" s="176"/>
    </row>
    <row r="47" spans="1:11" x14ac:dyDescent="0.25">
      <c r="A47" s="88" t="s">
        <v>26</v>
      </c>
      <c r="B47" s="164" t="s">
        <v>201</v>
      </c>
      <c r="C47" s="164"/>
      <c r="D47" s="164"/>
      <c r="E47" s="164"/>
      <c r="F47" s="164"/>
      <c r="G47" s="164"/>
      <c r="H47" s="164"/>
      <c r="I47" s="164"/>
      <c r="J47" s="164"/>
      <c r="K47" s="164"/>
    </row>
    <row r="48" spans="1:11" x14ac:dyDescent="0.25">
      <c r="A48" s="164"/>
      <c r="B48" s="164"/>
      <c r="C48" s="164"/>
      <c r="D48" s="164"/>
      <c r="E48" s="164"/>
      <c r="F48" s="164"/>
      <c r="G48" s="164"/>
      <c r="H48" s="164"/>
      <c r="I48" s="88" t="s">
        <v>27</v>
      </c>
      <c r="J48" s="164">
        <v>2</v>
      </c>
      <c r="K48" s="164"/>
    </row>
    <row r="49" spans="1:12" x14ac:dyDescent="0.25">
      <c r="A49" s="168" t="s">
        <v>13</v>
      </c>
      <c r="B49" s="168"/>
      <c r="C49" s="168" t="s">
        <v>14</v>
      </c>
      <c r="D49" s="168"/>
      <c r="E49" s="168"/>
      <c r="F49" s="168"/>
      <c r="G49" s="168"/>
      <c r="H49" s="168"/>
      <c r="I49" s="168"/>
      <c r="J49" s="168" t="s">
        <v>28</v>
      </c>
      <c r="K49" s="168"/>
    </row>
    <row r="50" spans="1:12" x14ac:dyDescent="0.25">
      <c r="A50" s="168">
        <v>2</v>
      </c>
      <c r="B50" s="168"/>
      <c r="C50" s="168"/>
      <c r="D50" s="168"/>
      <c r="E50" s="168"/>
      <c r="F50" s="168"/>
      <c r="G50" s="168"/>
      <c r="H50" s="168"/>
      <c r="I50" s="168"/>
      <c r="J50" s="168" t="s">
        <v>29</v>
      </c>
      <c r="K50" s="168"/>
    </row>
    <row r="51" spans="1:12" ht="29.25" customHeight="1" x14ac:dyDescent="0.25">
      <c r="A51" s="168" t="s">
        <v>8</v>
      </c>
      <c r="B51" s="168"/>
      <c r="C51" s="164" t="s">
        <v>205</v>
      </c>
      <c r="D51" s="164"/>
      <c r="E51" s="164"/>
      <c r="F51" s="164"/>
      <c r="G51" s="164"/>
      <c r="H51" s="164"/>
      <c r="I51" s="164"/>
      <c r="J51" s="169" t="s">
        <v>29</v>
      </c>
      <c r="K51" s="169"/>
    </row>
    <row r="52" spans="1:12" x14ac:dyDescent="0.25">
      <c r="A52" s="170"/>
      <c r="B52" s="170"/>
      <c r="C52" s="172" t="s">
        <v>21</v>
      </c>
      <c r="D52" s="172"/>
      <c r="E52" s="172"/>
      <c r="F52" s="172"/>
      <c r="G52" s="172"/>
      <c r="H52" s="172"/>
      <c r="I52" s="172"/>
      <c r="J52" s="172"/>
      <c r="K52" s="172"/>
    </row>
    <row r="53" spans="1:12" x14ac:dyDescent="0.25">
      <c r="A53" s="170" t="s">
        <v>30</v>
      </c>
      <c r="B53" s="170"/>
      <c r="C53" s="170" t="s">
        <v>31</v>
      </c>
      <c r="D53" s="170"/>
      <c r="E53" s="170"/>
      <c r="F53" s="170" t="s">
        <v>32</v>
      </c>
      <c r="G53" s="170" t="s">
        <v>33</v>
      </c>
      <c r="H53" s="177" t="s">
        <v>34</v>
      </c>
      <c r="I53" s="170" t="s">
        <v>35</v>
      </c>
      <c r="J53" s="170"/>
      <c r="K53" s="173" t="s">
        <v>36</v>
      </c>
    </row>
    <row r="54" spans="1:12" x14ac:dyDescent="0.25">
      <c r="A54" s="170"/>
      <c r="B54" s="170"/>
      <c r="C54" s="170"/>
      <c r="D54" s="170"/>
      <c r="E54" s="170"/>
      <c r="F54" s="170"/>
      <c r="G54" s="170"/>
      <c r="H54" s="177"/>
      <c r="I54" s="79" t="s">
        <v>37</v>
      </c>
      <c r="J54" s="79" t="s">
        <v>38</v>
      </c>
      <c r="K54" s="173"/>
    </row>
    <row r="55" spans="1:12" x14ac:dyDescent="0.25">
      <c r="A55" s="170" t="s">
        <v>39</v>
      </c>
      <c r="B55" s="170"/>
      <c r="C55" s="170"/>
      <c r="D55" s="170"/>
      <c r="E55" s="170"/>
      <c r="F55" s="95"/>
      <c r="G55" s="95"/>
      <c r="H55" s="96"/>
      <c r="I55" s="98"/>
      <c r="J55" s="98">
        <f>SUM(J56:J60)</f>
        <v>0</v>
      </c>
      <c r="K55" s="173"/>
    </row>
    <row r="56" spans="1:12" ht="81" customHeight="1" x14ac:dyDescent="0.25">
      <c r="A56" s="165">
        <v>1</v>
      </c>
      <c r="B56" s="165"/>
      <c r="C56" s="166" t="s">
        <v>60</v>
      </c>
      <c r="D56" s="166"/>
      <c r="E56" s="166"/>
      <c r="F56" s="71" t="s">
        <v>42</v>
      </c>
      <c r="G56" s="99">
        <v>30</v>
      </c>
      <c r="H56" s="87">
        <v>1</v>
      </c>
      <c r="I56" s="80"/>
      <c r="J56" s="86">
        <f t="shared" ref="J56:J59" si="1">I56*H56*G56</f>
        <v>0</v>
      </c>
      <c r="K56" s="100"/>
    </row>
    <row r="57" spans="1:12" ht="42.75" customHeight="1" x14ac:dyDescent="0.25">
      <c r="A57" s="165">
        <v>2</v>
      </c>
      <c r="B57" s="165"/>
      <c r="C57" s="166" t="s">
        <v>197</v>
      </c>
      <c r="D57" s="166"/>
      <c r="E57" s="166"/>
      <c r="F57" s="71" t="s">
        <v>42</v>
      </c>
      <c r="G57" s="71">
        <v>10</v>
      </c>
      <c r="H57" s="87">
        <v>1</v>
      </c>
      <c r="I57" s="85"/>
      <c r="J57" s="85">
        <f t="shared" si="1"/>
        <v>0</v>
      </c>
      <c r="K57" s="82"/>
      <c r="L57" s="92" t="s">
        <v>200</v>
      </c>
    </row>
    <row r="58" spans="1:12" ht="87" customHeight="1" x14ac:dyDescent="0.25">
      <c r="A58" s="165">
        <v>3</v>
      </c>
      <c r="B58" s="165"/>
      <c r="C58" s="166" t="s">
        <v>61</v>
      </c>
      <c r="D58" s="166"/>
      <c r="E58" s="166"/>
      <c r="F58" s="71" t="s">
        <v>42</v>
      </c>
      <c r="G58" s="71">
        <v>6</v>
      </c>
      <c r="H58" s="87">
        <v>1</v>
      </c>
      <c r="I58" s="85"/>
      <c r="J58" s="85">
        <f t="shared" si="1"/>
        <v>0</v>
      </c>
      <c r="K58" s="82"/>
    </row>
    <row r="59" spans="1:12" x14ac:dyDescent="0.25">
      <c r="A59" s="165">
        <v>4</v>
      </c>
      <c r="B59" s="165"/>
      <c r="C59" s="167" t="s">
        <v>62</v>
      </c>
      <c r="D59" s="167"/>
      <c r="E59" s="167"/>
      <c r="F59" s="71" t="s">
        <v>63</v>
      </c>
      <c r="G59" s="71">
        <v>10</v>
      </c>
      <c r="H59" s="87">
        <v>1</v>
      </c>
      <c r="I59" s="89"/>
      <c r="J59" s="81">
        <f t="shared" si="1"/>
        <v>0</v>
      </c>
      <c r="K59" s="82"/>
    </row>
    <row r="60" spans="1:12" x14ac:dyDescent="0.25">
      <c r="A60" s="165"/>
      <c r="B60" s="165"/>
      <c r="C60" s="181"/>
      <c r="D60" s="181"/>
      <c r="E60" s="181"/>
      <c r="F60" s="71"/>
      <c r="G60" s="71"/>
      <c r="H60" s="87"/>
      <c r="I60" s="80"/>
      <c r="J60" s="86"/>
      <c r="K60" s="85"/>
    </row>
    <row r="61" spans="1:12" x14ac:dyDescent="0.25">
      <c r="A61" s="170" t="s">
        <v>47</v>
      </c>
      <c r="B61" s="170"/>
      <c r="C61" s="170"/>
      <c r="D61" s="170"/>
      <c r="E61" s="170"/>
      <c r="F61" s="95"/>
      <c r="G61" s="95"/>
      <c r="H61" s="96"/>
      <c r="I61" s="98"/>
      <c r="J61" s="98">
        <f>SUM(J62:J62)</f>
        <v>0</v>
      </c>
      <c r="K61" s="100"/>
    </row>
    <row r="62" spans="1:12" x14ac:dyDescent="0.25">
      <c r="A62" s="165">
        <v>5</v>
      </c>
      <c r="B62" s="165"/>
      <c r="C62" s="180" t="s">
        <v>181</v>
      </c>
      <c r="D62" s="180"/>
      <c r="E62" s="180"/>
      <c r="F62" s="71" t="s">
        <v>183</v>
      </c>
      <c r="G62" s="71">
        <v>5</v>
      </c>
      <c r="H62" s="90">
        <v>1</v>
      </c>
      <c r="I62" s="89"/>
      <c r="J62" s="81">
        <f>I62*H62*G62</f>
        <v>0</v>
      </c>
      <c r="K62" s="84"/>
    </row>
    <row r="63" spans="1:12" x14ac:dyDescent="0.25">
      <c r="A63" s="165"/>
      <c r="B63" s="165"/>
      <c r="C63" s="171"/>
      <c r="D63" s="171"/>
      <c r="E63" s="171"/>
      <c r="F63" s="71"/>
      <c r="G63" s="71"/>
      <c r="H63" s="90"/>
      <c r="I63" s="34"/>
      <c r="J63" s="97"/>
      <c r="K63" s="100"/>
    </row>
    <row r="64" spans="1:12" x14ac:dyDescent="0.25">
      <c r="A64" s="162" t="s">
        <v>55</v>
      </c>
      <c r="B64" s="162"/>
      <c r="C64" s="162"/>
      <c r="D64" s="162"/>
      <c r="E64" s="162"/>
      <c r="F64" s="162"/>
      <c r="G64" s="162"/>
      <c r="H64" s="162"/>
      <c r="I64" s="162"/>
      <c r="J64" s="97">
        <f>J55</f>
        <v>0</v>
      </c>
      <c r="K64" s="100"/>
    </row>
    <row r="65" spans="1:11" x14ac:dyDescent="0.25">
      <c r="A65" s="162" t="s">
        <v>56</v>
      </c>
      <c r="B65" s="162"/>
      <c r="C65" s="162"/>
      <c r="D65" s="162"/>
      <c r="E65" s="162"/>
      <c r="F65" s="162"/>
      <c r="G65" s="162"/>
      <c r="H65" s="162"/>
      <c r="I65" s="162"/>
      <c r="J65" s="97">
        <f>J61</f>
        <v>0</v>
      </c>
      <c r="K65" s="100"/>
    </row>
    <row r="66" spans="1:11" x14ac:dyDescent="0.25">
      <c r="A66" s="162" t="s">
        <v>209</v>
      </c>
      <c r="B66" s="162"/>
      <c r="C66" s="162"/>
      <c r="D66" s="162"/>
      <c r="E66" s="162"/>
      <c r="F66" s="162"/>
      <c r="G66" s="162"/>
      <c r="H66" s="162"/>
      <c r="I66" s="162"/>
      <c r="J66" s="97">
        <v>0</v>
      </c>
      <c r="K66" s="100"/>
    </row>
    <row r="67" spans="1:11" x14ac:dyDescent="0.25">
      <c r="A67" s="162" t="s">
        <v>57</v>
      </c>
      <c r="B67" s="162"/>
      <c r="C67" s="162"/>
      <c r="D67" s="162"/>
      <c r="E67" s="162"/>
      <c r="F67" s="162"/>
      <c r="G67" s="162"/>
      <c r="H67" s="162"/>
      <c r="I67" s="162"/>
      <c r="J67" s="97">
        <v>0</v>
      </c>
      <c r="K67" s="100"/>
    </row>
    <row r="68" spans="1:11" ht="47.1" customHeight="1" x14ac:dyDescent="0.25">
      <c r="A68" s="106" t="s">
        <v>207</v>
      </c>
      <c r="B68" s="106"/>
      <c r="C68" s="106"/>
      <c r="D68" s="106"/>
      <c r="E68" s="106"/>
      <c r="F68" s="163" t="s">
        <v>208</v>
      </c>
      <c r="G68" s="163"/>
      <c r="H68" s="163"/>
      <c r="I68" s="91">
        <f>'ENCARGOS SOCIAIS'!$C$63</f>
        <v>0</v>
      </c>
      <c r="J68" s="97">
        <f>I68*J66</f>
        <v>0</v>
      </c>
      <c r="K68" s="100"/>
    </row>
    <row r="69" spans="1:11" x14ac:dyDescent="0.25">
      <c r="A69" s="162" t="s">
        <v>58</v>
      </c>
      <c r="B69" s="162"/>
      <c r="C69" s="162"/>
      <c r="D69" s="162"/>
      <c r="E69" s="162"/>
      <c r="F69" s="162"/>
      <c r="G69" s="162"/>
      <c r="H69" s="162"/>
      <c r="I69" s="162"/>
      <c r="J69" s="109">
        <f>J68+J67+J66+J65+J64</f>
        <v>0</v>
      </c>
      <c r="K69" s="100"/>
    </row>
    <row r="70" spans="1:11" ht="59.25" customHeight="1" x14ac:dyDescent="0.25">
      <c r="A70" s="168" t="s">
        <v>22</v>
      </c>
      <c r="B70" s="168"/>
      <c r="C70" s="174" t="s">
        <v>23</v>
      </c>
      <c r="D70" s="174"/>
      <c r="E70" s="174"/>
      <c r="F70" s="174"/>
      <c r="G70" s="174"/>
      <c r="H70" s="174"/>
      <c r="I70" s="175"/>
      <c r="J70" s="175"/>
      <c r="K70" s="175"/>
    </row>
    <row r="71" spans="1:11" ht="15" customHeight="1" x14ac:dyDescent="0.25">
      <c r="A71" s="168"/>
      <c r="B71" s="168"/>
      <c r="C71" s="164" t="s">
        <v>24</v>
      </c>
      <c r="D71" s="164"/>
      <c r="E71" s="164"/>
      <c r="F71" s="164"/>
      <c r="G71" s="164"/>
      <c r="H71" s="164"/>
      <c r="I71" s="168" t="s">
        <v>25</v>
      </c>
      <c r="J71" s="168"/>
      <c r="K71" s="168"/>
    </row>
    <row r="72" spans="1:11" x14ac:dyDescent="0.25">
      <c r="A72" s="168"/>
      <c r="B72" s="168"/>
      <c r="C72" s="164"/>
      <c r="D72" s="164"/>
      <c r="E72" s="164"/>
      <c r="F72" s="164"/>
      <c r="G72" s="164"/>
      <c r="H72" s="164"/>
      <c r="I72" s="176"/>
      <c r="J72" s="176"/>
      <c r="K72" s="176"/>
    </row>
    <row r="73" spans="1:11" x14ac:dyDescent="0.25">
      <c r="A73" s="168"/>
      <c r="B73" s="168"/>
      <c r="C73" s="164"/>
      <c r="D73" s="164"/>
      <c r="E73" s="164"/>
      <c r="F73" s="164"/>
      <c r="G73" s="164"/>
      <c r="H73" s="164"/>
      <c r="I73" s="176"/>
      <c r="J73" s="176"/>
      <c r="K73" s="176"/>
    </row>
    <row r="74" spans="1:11" x14ac:dyDescent="0.25">
      <c r="A74" s="168"/>
      <c r="B74" s="168"/>
      <c r="C74" s="164"/>
      <c r="D74" s="164"/>
      <c r="E74" s="164"/>
      <c r="F74" s="164"/>
      <c r="G74" s="164"/>
      <c r="H74" s="164"/>
      <c r="I74" s="176"/>
      <c r="J74" s="176"/>
      <c r="K74" s="176"/>
    </row>
    <row r="75" spans="1:11" x14ac:dyDescent="0.25">
      <c r="A75" s="88" t="s">
        <v>26</v>
      </c>
      <c r="B75" s="164" t="s">
        <v>201</v>
      </c>
      <c r="C75" s="164"/>
      <c r="D75" s="164"/>
      <c r="E75" s="164"/>
      <c r="F75" s="164"/>
      <c r="G75" s="164"/>
      <c r="H75" s="164"/>
      <c r="I75" s="164"/>
      <c r="J75" s="164"/>
      <c r="K75" s="164"/>
    </row>
    <row r="76" spans="1:11" x14ac:dyDescent="0.25">
      <c r="A76" s="164"/>
      <c r="B76" s="164"/>
      <c r="C76" s="164"/>
      <c r="D76" s="164"/>
      <c r="E76" s="164"/>
      <c r="F76" s="164"/>
      <c r="G76" s="164"/>
      <c r="H76" s="164"/>
      <c r="I76" s="88" t="s">
        <v>27</v>
      </c>
      <c r="J76" s="164">
        <v>3</v>
      </c>
      <c r="K76" s="164"/>
    </row>
    <row r="77" spans="1:11" x14ac:dyDescent="0.25">
      <c r="A77" s="168" t="s">
        <v>13</v>
      </c>
      <c r="B77" s="168"/>
      <c r="C77" s="168" t="s">
        <v>14</v>
      </c>
      <c r="D77" s="168"/>
      <c r="E77" s="168"/>
      <c r="F77" s="168"/>
      <c r="G77" s="168"/>
      <c r="H77" s="168"/>
      <c r="I77" s="168"/>
      <c r="J77" s="168" t="s">
        <v>28</v>
      </c>
      <c r="K77" s="168"/>
    </row>
    <row r="78" spans="1:11" x14ac:dyDescent="0.25">
      <c r="A78" s="168">
        <v>2</v>
      </c>
      <c r="B78" s="168"/>
      <c r="C78" s="168" t="s">
        <v>21</v>
      </c>
      <c r="D78" s="168"/>
      <c r="E78" s="168"/>
      <c r="F78" s="168"/>
      <c r="G78" s="168"/>
      <c r="H78" s="168"/>
      <c r="I78" s="168"/>
      <c r="J78" s="168" t="s">
        <v>29</v>
      </c>
      <c r="K78" s="168"/>
    </row>
    <row r="79" spans="1:11" ht="24" customHeight="1" x14ac:dyDescent="0.25">
      <c r="A79" s="168" t="s">
        <v>9</v>
      </c>
      <c r="B79" s="168"/>
      <c r="C79" s="164" t="s">
        <v>177</v>
      </c>
      <c r="D79" s="164"/>
      <c r="E79" s="164"/>
      <c r="F79" s="164"/>
      <c r="G79" s="164"/>
      <c r="H79" s="164"/>
      <c r="I79" s="164"/>
      <c r="J79" s="169" t="s">
        <v>29</v>
      </c>
      <c r="K79" s="169"/>
    </row>
    <row r="80" spans="1:11" x14ac:dyDescent="0.25">
      <c r="A80" s="170"/>
      <c r="B80" s="170"/>
      <c r="C80" s="172"/>
      <c r="D80" s="172"/>
      <c r="E80" s="172"/>
      <c r="F80" s="172"/>
      <c r="G80" s="172"/>
      <c r="H80" s="172"/>
      <c r="I80" s="172"/>
      <c r="J80" s="172"/>
      <c r="K80" s="172"/>
    </row>
    <row r="81" spans="1:12" x14ac:dyDescent="0.25">
      <c r="A81" s="170" t="s">
        <v>30</v>
      </c>
      <c r="B81" s="170"/>
      <c r="C81" s="170" t="s">
        <v>31</v>
      </c>
      <c r="D81" s="170"/>
      <c r="E81" s="170"/>
      <c r="F81" s="170" t="s">
        <v>32</v>
      </c>
      <c r="G81" s="170" t="s">
        <v>33</v>
      </c>
      <c r="H81" s="177" t="s">
        <v>34</v>
      </c>
      <c r="I81" s="170" t="s">
        <v>35</v>
      </c>
      <c r="J81" s="170"/>
      <c r="K81" s="173" t="s">
        <v>36</v>
      </c>
    </row>
    <row r="82" spans="1:12" x14ac:dyDescent="0.25">
      <c r="A82" s="170"/>
      <c r="B82" s="170"/>
      <c r="C82" s="170"/>
      <c r="D82" s="170"/>
      <c r="E82" s="170"/>
      <c r="F82" s="170"/>
      <c r="G82" s="170"/>
      <c r="H82" s="177"/>
      <c r="I82" s="79" t="s">
        <v>37</v>
      </c>
      <c r="J82" s="79" t="s">
        <v>38</v>
      </c>
      <c r="K82" s="173"/>
    </row>
    <row r="83" spans="1:12" x14ac:dyDescent="0.25">
      <c r="A83" s="170" t="s">
        <v>47</v>
      </c>
      <c r="B83" s="170"/>
      <c r="C83" s="170"/>
      <c r="D83" s="170"/>
      <c r="E83" s="170"/>
      <c r="F83" s="95"/>
      <c r="G83" s="95"/>
      <c r="H83" s="96"/>
      <c r="I83" s="98"/>
      <c r="J83" s="98">
        <f>SUM(J84:J89)</f>
        <v>0</v>
      </c>
      <c r="K83" s="100"/>
    </row>
    <row r="84" spans="1:12" s="102" customFormat="1" x14ac:dyDescent="0.25">
      <c r="A84" s="178">
        <v>1</v>
      </c>
      <c r="B84" s="178"/>
      <c r="C84" s="167" t="s">
        <v>175</v>
      </c>
      <c r="D84" s="167"/>
      <c r="E84" s="167"/>
      <c r="F84" s="71" t="s">
        <v>183</v>
      </c>
      <c r="G84" s="107">
        <v>5</v>
      </c>
      <c r="H84" s="108">
        <v>2</v>
      </c>
      <c r="I84" s="80"/>
      <c r="J84" s="86">
        <f>I84*H84*G84</f>
        <v>0</v>
      </c>
      <c r="K84" s="100"/>
      <c r="L84" s="101"/>
    </row>
    <row r="85" spans="1:12" s="102" customFormat="1" x14ac:dyDescent="0.25">
      <c r="A85" s="178">
        <v>2</v>
      </c>
      <c r="B85" s="178"/>
      <c r="C85" s="167" t="s">
        <v>176</v>
      </c>
      <c r="D85" s="167"/>
      <c r="E85" s="167"/>
      <c r="F85" s="71" t="s">
        <v>183</v>
      </c>
      <c r="G85" s="107">
        <v>5</v>
      </c>
      <c r="H85" s="108">
        <v>2</v>
      </c>
      <c r="I85" s="80"/>
      <c r="J85" s="86">
        <f>I85*H85*G85</f>
        <v>0</v>
      </c>
      <c r="K85" s="100"/>
      <c r="L85" s="101"/>
    </row>
    <row r="86" spans="1:12" x14ac:dyDescent="0.25">
      <c r="A86" s="178">
        <v>3</v>
      </c>
      <c r="B86" s="178"/>
      <c r="C86" s="179" t="s">
        <v>178</v>
      </c>
      <c r="D86" s="179"/>
      <c r="E86" s="179"/>
      <c r="F86" s="71" t="s">
        <v>183</v>
      </c>
      <c r="G86" s="71">
        <v>5</v>
      </c>
      <c r="H86" s="90">
        <v>2</v>
      </c>
      <c r="I86" s="80"/>
      <c r="J86" s="86">
        <f>I86*H86*G86</f>
        <v>0</v>
      </c>
      <c r="K86" s="100"/>
    </row>
    <row r="87" spans="1:12" x14ac:dyDescent="0.25">
      <c r="A87" s="178">
        <v>4</v>
      </c>
      <c r="B87" s="178"/>
      <c r="C87" s="179" t="s">
        <v>179</v>
      </c>
      <c r="D87" s="179"/>
      <c r="E87" s="179"/>
      <c r="F87" s="71" t="s">
        <v>183</v>
      </c>
      <c r="G87" s="71">
        <v>5</v>
      </c>
      <c r="H87" s="90">
        <v>1</v>
      </c>
      <c r="I87" s="80"/>
      <c r="J87" s="86">
        <f>I87*H87*G87</f>
        <v>0</v>
      </c>
      <c r="K87" s="100"/>
    </row>
    <row r="88" spans="1:12" x14ac:dyDescent="0.25">
      <c r="A88" s="178">
        <v>5</v>
      </c>
      <c r="B88" s="178"/>
      <c r="C88" s="179" t="s">
        <v>180</v>
      </c>
      <c r="D88" s="179"/>
      <c r="E88" s="179"/>
      <c r="F88" s="71" t="s">
        <v>183</v>
      </c>
      <c r="G88" s="71">
        <v>5</v>
      </c>
      <c r="H88" s="90">
        <v>1</v>
      </c>
      <c r="I88" s="80"/>
      <c r="J88" s="86">
        <f>I88*H88*G88</f>
        <v>0</v>
      </c>
      <c r="K88" s="100"/>
    </row>
    <row r="89" spans="1:12" x14ac:dyDescent="0.25">
      <c r="A89" s="165"/>
      <c r="B89" s="165"/>
      <c r="C89" s="171"/>
      <c r="D89" s="171"/>
      <c r="E89" s="171"/>
      <c r="F89" s="71"/>
      <c r="G89" s="71"/>
      <c r="H89" s="90"/>
      <c r="I89" s="34"/>
      <c r="J89" s="97"/>
      <c r="K89" s="100"/>
    </row>
    <row r="90" spans="1:12" x14ac:dyDescent="0.25">
      <c r="A90" s="165"/>
      <c r="B90" s="165"/>
      <c r="C90" s="171"/>
      <c r="D90" s="171"/>
      <c r="E90" s="171"/>
      <c r="F90" s="71"/>
      <c r="G90" s="71"/>
      <c r="H90" s="90"/>
      <c r="I90" s="34"/>
      <c r="J90" s="97"/>
      <c r="K90" s="100"/>
    </row>
    <row r="91" spans="1:12" x14ac:dyDescent="0.25">
      <c r="A91" s="162" t="s">
        <v>55</v>
      </c>
      <c r="B91" s="162"/>
      <c r="C91" s="162"/>
      <c r="D91" s="162"/>
      <c r="E91" s="162"/>
      <c r="F91" s="162"/>
      <c r="G91" s="162"/>
      <c r="H91" s="162"/>
      <c r="I91" s="162"/>
      <c r="J91" s="97">
        <v>0</v>
      </c>
      <c r="K91" s="100"/>
    </row>
    <row r="92" spans="1:12" x14ac:dyDescent="0.25">
      <c r="A92" s="162" t="s">
        <v>56</v>
      </c>
      <c r="B92" s="162"/>
      <c r="C92" s="162"/>
      <c r="D92" s="162"/>
      <c r="E92" s="162"/>
      <c r="F92" s="162"/>
      <c r="G92" s="162"/>
      <c r="H92" s="162"/>
      <c r="I92" s="162"/>
      <c r="J92" s="97">
        <f>J83</f>
        <v>0</v>
      </c>
      <c r="K92" s="100"/>
    </row>
    <row r="93" spans="1:12" x14ac:dyDescent="0.25">
      <c r="A93" s="162" t="s">
        <v>209</v>
      </c>
      <c r="B93" s="162"/>
      <c r="C93" s="162"/>
      <c r="D93" s="162"/>
      <c r="E93" s="162"/>
      <c r="F93" s="162"/>
      <c r="G93" s="162"/>
      <c r="H93" s="162"/>
      <c r="I93" s="162"/>
      <c r="J93" s="97">
        <v>0</v>
      </c>
      <c r="K93" s="100"/>
    </row>
    <row r="94" spans="1:12" x14ac:dyDescent="0.25">
      <c r="A94" s="162" t="s">
        <v>57</v>
      </c>
      <c r="B94" s="162"/>
      <c r="C94" s="162"/>
      <c r="D94" s="162"/>
      <c r="E94" s="162"/>
      <c r="F94" s="162"/>
      <c r="G94" s="162"/>
      <c r="H94" s="162"/>
      <c r="I94" s="162"/>
      <c r="J94" s="97">
        <v>0</v>
      </c>
      <c r="K94" s="100"/>
    </row>
    <row r="95" spans="1:12" ht="47.1" customHeight="1" x14ac:dyDescent="0.25">
      <c r="A95" s="106" t="s">
        <v>207</v>
      </c>
      <c r="B95" s="106"/>
      <c r="C95" s="106"/>
      <c r="D95" s="106"/>
      <c r="E95" s="106"/>
      <c r="F95" s="163" t="s">
        <v>208</v>
      </c>
      <c r="G95" s="163"/>
      <c r="H95" s="163"/>
      <c r="I95" s="91">
        <f>'ENCARGOS SOCIAIS'!$C$63</f>
        <v>0</v>
      </c>
      <c r="J95" s="97">
        <f>I95*J93</f>
        <v>0</v>
      </c>
      <c r="K95" s="100"/>
    </row>
    <row r="96" spans="1:12" x14ac:dyDescent="0.25">
      <c r="A96" s="162" t="s">
        <v>58</v>
      </c>
      <c r="B96" s="162"/>
      <c r="C96" s="162"/>
      <c r="D96" s="162"/>
      <c r="E96" s="162"/>
      <c r="F96" s="162"/>
      <c r="G96" s="162"/>
      <c r="H96" s="162"/>
      <c r="I96" s="162"/>
      <c r="J96" s="109">
        <f>J95+J94+J93+J92+J91</f>
        <v>0</v>
      </c>
      <c r="K96" s="100"/>
    </row>
  </sheetData>
  <mergeCells count="170">
    <mergeCell ref="A11:B11"/>
    <mergeCell ref="A12:B13"/>
    <mergeCell ref="C12:E13"/>
    <mergeCell ref="A18:B18"/>
    <mergeCell ref="C18:E18"/>
    <mergeCell ref="A14:E14"/>
    <mergeCell ref="A15:B15"/>
    <mergeCell ref="C15:E15"/>
    <mergeCell ref="A16:B16"/>
    <mergeCell ref="C16:E16"/>
    <mergeCell ref="A17:B17"/>
    <mergeCell ref="C17:E17"/>
    <mergeCell ref="A22:B22"/>
    <mergeCell ref="C22:E22"/>
    <mergeCell ref="A23:E23"/>
    <mergeCell ref="A24:B24"/>
    <mergeCell ref="C24:E24"/>
    <mergeCell ref="A19:B19"/>
    <mergeCell ref="C19:E19"/>
    <mergeCell ref="A20:B20"/>
    <mergeCell ref="C20:E20"/>
    <mergeCell ref="A21:B21"/>
    <mergeCell ref="C21:E21"/>
    <mergeCell ref="A30:B30"/>
    <mergeCell ref="C30:E30"/>
    <mergeCell ref="A32:B32"/>
    <mergeCell ref="C32:E32"/>
    <mergeCell ref="A25:B25"/>
    <mergeCell ref="C25:E25"/>
    <mergeCell ref="A26:B26"/>
    <mergeCell ref="C26:E26"/>
    <mergeCell ref="A27:B27"/>
    <mergeCell ref="C27:E27"/>
    <mergeCell ref="A28:E28"/>
    <mergeCell ref="A29:B29"/>
    <mergeCell ref="C29:E29"/>
    <mergeCell ref="A31:B31"/>
    <mergeCell ref="C31:E31"/>
    <mergeCell ref="A34:B34"/>
    <mergeCell ref="C34:E34"/>
    <mergeCell ref="I42:K42"/>
    <mergeCell ref="A56:B56"/>
    <mergeCell ref="C56:E56"/>
    <mergeCell ref="A57:B57"/>
    <mergeCell ref="C57:E57"/>
    <mergeCell ref="I43:K43"/>
    <mergeCell ref="I44:K46"/>
    <mergeCell ref="G53:G54"/>
    <mergeCell ref="H53:H54"/>
    <mergeCell ref="I53:J53"/>
    <mergeCell ref="K53:K55"/>
    <mergeCell ref="A55:E55"/>
    <mergeCell ref="A51:B51"/>
    <mergeCell ref="C51:I51"/>
    <mergeCell ref="A49:B49"/>
    <mergeCell ref="A42:B46"/>
    <mergeCell ref="C42:H42"/>
    <mergeCell ref="C43:H46"/>
    <mergeCell ref="A53:B54"/>
    <mergeCell ref="C53:E54"/>
    <mergeCell ref="F53:F54"/>
    <mergeCell ref="A59:B59"/>
    <mergeCell ref="C59:E59"/>
    <mergeCell ref="A60:B60"/>
    <mergeCell ref="C60:E60"/>
    <mergeCell ref="A61:E61"/>
    <mergeCell ref="F40:H40"/>
    <mergeCell ref="A41:I41"/>
    <mergeCell ref="A85:B85"/>
    <mergeCell ref="C85:E85"/>
    <mergeCell ref="A70:B74"/>
    <mergeCell ref="C70:H70"/>
    <mergeCell ref="I70:K70"/>
    <mergeCell ref="C71:H74"/>
    <mergeCell ref="I71:K71"/>
    <mergeCell ref="I72:K74"/>
    <mergeCell ref="A80:B80"/>
    <mergeCell ref="C80:K80"/>
    <mergeCell ref="A81:B82"/>
    <mergeCell ref="C81:E82"/>
    <mergeCell ref="F81:F82"/>
    <mergeCell ref="G81:G82"/>
    <mergeCell ref="A83:E83"/>
    <mergeCell ref="A84:B84"/>
    <mergeCell ref="H81:H82"/>
    <mergeCell ref="I81:J81"/>
    <mergeCell ref="K81:K82"/>
    <mergeCell ref="A94:I94"/>
    <mergeCell ref="F95:H95"/>
    <mergeCell ref="A96:I96"/>
    <mergeCell ref="A86:B86"/>
    <mergeCell ref="C86:E86"/>
    <mergeCell ref="A90:B90"/>
    <mergeCell ref="C90:E90"/>
    <mergeCell ref="A87:B87"/>
    <mergeCell ref="C87:E87"/>
    <mergeCell ref="A88:B88"/>
    <mergeCell ref="C88:E88"/>
    <mergeCell ref="A89:B89"/>
    <mergeCell ref="C89:E89"/>
    <mergeCell ref="A93:I93"/>
    <mergeCell ref="A91:I91"/>
    <mergeCell ref="A92:I92"/>
    <mergeCell ref="C9:I9"/>
    <mergeCell ref="J9:K9"/>
    <mergeCell ref="C10:I10"/>
    <mergeCell ref="J10:K10"/>
    <mergeCell ref="C11:K11"/>
    <mergeCell ref="I12:J12"/>
    <mergeCell ref="K12:K14"/>
    <mergeCell ref="C1:H1"/>
    <mergeCell ref="I1:K1"/>
    <mergeCell ref="C2:H5"/>
    <mergeCell ref="I2:K2"/>
    <mergeCell ref="I3:K5"/>
    <mergeCell ref="B6:K6"/>
    <mergeCell ref="A7:H7"/>
    <mergeCell ref="J7:K7"/>
    <mergeCell ref="C8:I8"/>
    <mergeCell ref="J8:K8"/>
    <mergeCell ref="F12:F13"/>
    <mergeCell ref="G12:G13"/>
    <mergeCell ref="H12:H13"/>
    <mergeCell ref="A1:B5"/>
    <mergeCell ref="A9:B9"/>
    <mergeCell ref="A10:B10"/>
    <mergeCell ref="A8:B8"/>
    <mergeCell ref="A33:E33"/>
    <mergeCell ref="A35:B35"/>
    <mergeCell ref="C35:E35"/>
    <mergeCell ref="A36:I36"/>
    <mergeCell ref="A37:I37"/>
    <mergeCell ref="A38:I38"/>
    <mergeCell ref="A39:I39"/>
    <mergeCell ref="A64:I64"/>
    <mergeCell ref="A65:I65"/>
    <mergeCell ref="A62:B62"/>
    <mergeCell ref="C62:E62"/>
    <mergeCell ref="A63:B63"/>
    <mergeCell ref="C63:E63"/>
    <mergeCell ref="B47:K47"/>
    <mergeCell ref="A48:H48"/>
    <mergeCell ref="J48:K48"/>
    <mergeCell ref="C49:I49"/>
    <mergeCell ref="J49:K49"/>
    <mergeCell ref="C50:I50"/>
    <mergeCell ref="J50:K50"/>
    <mergeCell ref="A50:B50"/>
    <mergeCell ref="J51:K51"/>
    <mergeCell ref="A52:B52"/>
    <mergeCell ref="C52:K52"/>
    <mergeCell ref="A66:I66"/>
    <mergeCell ref="A67:I67"/>
    <mergeCell ref="F68:H68"/>
    <mergeCell ref="A69:I69"/>
    <mergeCell ref="B75:K75"/>
    <mergeCell ref="A58:B58"/>
    <mergeCell ref="C58:E58"/>
    <mergeCell ref="C84:E84"/>
    <mergeCell ref="A76:H76"/>
    <mergeCell ref="J76:K76"/>
    <mergeCell ref="A77:B77"/>
    <mergeCell ref="C77:I77"/>
    <mergeCell ref="J77:K77"/>
    <mergeCell ref="C78:I78"/>
    <mergeCell ref="J78:K78"/>
    <mergeCell ref="C79:I79"/>
    <mergeCell ref="J79:K79"/>
    <mergeCell ref="A78:B78"/>
    <mergeCell ref="A79:B79"/>
  </mergeCells>
  <pageMargins left="0.511811024" right="0.511811024" top="0.78740157499999996" bottom="0.78740157499999996" header="0.31496062000000002" footer="0.31496062000000002"/>
  <pageSetup paperSize="9" scale="56" orientation="portrait" r:id="rId1"/>
  <rowBreaks count="3" manualBreakCount="3">
    <brk id="41" max="10" man="1"/>
    <brk id="69" max="10" man="1"/>
    <brk id="11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4"/>
  <sheetViews>
    <sheetView view="pageBreakPreview" zoomScale="60" zoomScaleNormal="100" workbookViewId="0">
      <selection activeCell="B2" sqref="B2"/>
    </sheetView>
  </sheetViews>
  <sheetFormatPr defaultRowHeight="15" x14ac:dyDescent="0.25"/>
  <cols>
    <col min="1" max="1" width="13.140625" customWidth="1"/>
    <col min="2" max="2" width="62.28515625" style="36" customWidth="1"/>
    <col min="3" max="3" width="29.85546875" customWidth="1"/>
    <col min="4" max="4" width="22.85546875" customWidth="1"/>
  </cols>
  <sheetData>
    <row r="1" spans="1:4" ht="23.25" x14ac:dyDescent="0.35">
      <c r="A1" s="35" t="s">
        <v>207</v>
      </c>
    </row>
    <row r="4" spans="1:4" x14ac:dyDescent="0.25">
      <c r="A4" s="188"/>
      <c r="B4" s="188"/>
      <c r="C4" s="37" t="s">
        <v>64</v>
      </c>
    </row>
    <row r="5" spans="1:4" x14ac:dyDescent="0.25">
      <c r="A5" s="188"/>
      <c r="B5" s="188"/>
      <c r="C5" s="189" t="s">
        <v>65</v>
      </c>
    </row>
    <row r="6" spans="1:4" x14ac:dyDescent="0.25">
      <c r="A6" s="188"/>
      <c r="B6" s="188"/>
      <c r="C6" s="189"/>
    </row>
    <row r="7" spans="1:4" x14ac:dyDescent="0.25">
      <c r="A7" s="188"/>
      <c r="B7" s="188"/>
      <c r="C7" s="189"/>
    </row>
    <row r="8" spans="1:4" x14ac:dyDescent="0.25">
      <c r="A8" s="188"/>
      <c r="B8" s="188"/>
      <c r="C8" s="38"/>
    </row>
    <row r="9" spans="1:4" x14ac:dyDescent="0.25">
      <c r="A9" s="39"/>
      <c r="B9" s="40"/>
      <c r="C9" s="38" t="s">
        <v>66</v>
      </c>
    </row>
    <row r="10" spans="1:4" x14ac:dyDescent="0.25">
      <c r="A10" s="184" t="s">
        <v>67</v>
      </c>
      <c r="B10" s="184"/>
      <c r="C10" s="184"/>
    </row>
    <row r="11" spans="1:4" x14ac:dyDescent="0.25">
      <c r="A11" s="189"/>
      <c r="B11" s="189"/>
      <c r="C11" s="189"/>
    </row>
    <row r="12" spans="1:4" x14ac:dyDescent="0.25">
      <c r="A12" s="184" t="s">
        <v>13</v>
      </c>
      <c r="B12" s="185" t="s">
        <v>68</v>
      </c>
      <c r="C12" s="184" t="s">
        <v>69</v>
      </c>
      <c r="D12" s="41"/>
    </row>
    <row r="13" spans="1:4" x14ac:dyDescent="0.25">
      <c r="A13" s="184"/>
      <c r="B13" s="185"/>
      <c r="C13" s="184"/>
      <c r="D13" s="41"/>
    </row>
    <row r="14" spans="1:4" x14ac:dyDescent="0.25">
      <c r="A14" s="38" t="s">
        <v>70</v>
      </c>
      <c r="B14" s="42" t="s">
        <v>71</v>
      </c>
      <c r="C14" s="70"/>
    </row>
    <row r="15" spans="1:4" x14ac:dyDescent="0.25">
      <c r="A15" s="38" t="s">
        <v>72</v>
      </c>
      <c r="B15" s="42" t="s">
        <v>73</v>
      </c>
      <c r="C15" s="70"/>
    </row>
    <row r="16" spans="1:4" ht="33.75" customHeight="1" x14ac:dyDescent="0.25">
      <c r="A16" s="38" t="s">
        <v>74</v>
      </c>
      <c r="B16" s="42" t="s">
        <v>75</v>
      </c>
      <c r="C16" s="70"/>
    </row>
    <row r="17" spans="1:4" ht="35.25" customHeight="1" x14ac:dyDescent="0.25">
      <c r="A17" s="43" t="s">
        <v>76</v>
      </c>
      <c r="B17" s="42" t="s">
        <v>77</v>
      </c>
      <c r="C17" s="70"/>
    </row>
    <row r="18" spans="1:4" x14ac:dyDescent="0.25">
      <c r="A18" s="43" t="s">
        <v>78</v>
      </c>
      <c r="B18" s="42" t="s">
        <v>79</v>
      </c>
      <c r="C18" s="70"/>
    </row>
    <row r="19" spans="1:4" x14ac:dyDescent="0.25">
      <c r="A19" s="43" t="s">
        <v>80</v>
      </c>
      <c r="B19" s="42" t="s">
        <v>81</v>
      </c>
      <c r="C19" s="70"/>
    </row>
    <row r="20" spans="1:4" ht="27.75" customHeight="1" x14ac:dyDescent="0.25">
      <c r="A20" s="43" t="s">
        <v>82</v>
      </c>
      <c r="B20" s="42" t="s">
        <v>83</v>
      </c>
      <c r="C20" s="70"/>
    </row>
    <row r="21" spans="1:4" ht="30" customHeight="1" x14ac:dyDescent="0.25">
      <c r="A21" s="43" t="s">
        <v>84</v>
      </c>
      <c r="B21" s="42" t="s">
        <v>85</v>
      </c>
      <c r="C21" s="70"/>
    </row>
    <row r="22" spans="1:4" x14ac:dyDescent="0.25">
      <c r="A22" s="43" t="s">
        <v>86</v>
      </c>
      <c r="B22" s="44"/>
      <c r="C22" s="72"/>
      <c r="D22" s="45"/>
    </row>
    <row r="23" spans="1:4" x14ac:dyDescent="0.25">
      <c r="A23" s="43" t="s">
        <v>87</v>
      </c>
      <c r="B23" s="46"/>
      <c r="C23" s="73"/>
    </row>
    <row r="24" spans="1:4" x14ac:dyDescent="0.25">
      <c r="A24" s="43" t="s">
        <v>88</v>
      </c>
      <c r="B24" s="46"/>
      <c r="C24" s="73"/>
    </row>
    <row r="25" spans="1:4" x14ac:dyDescent="0.25">
      <c r="A25" s="182" t="s">
        <v>89</v>
      </c>
      <c r="B25" s="182"/>
      <c r="C25" s="74">
        <f>SUM(C14:C24)</f>
        <v>0</v>
      </c>
    </row>
    <row r="26" spans="1:4" x14ac:dyDescent="0.25">
      <c r="A26" s="184" t="s">
        <v>13</v>
      </c>
      <c r="B26" s="185" t="s">
        <v>90</v>
      </c>
      <c r="C26" s="186" t="s">
        <v>69</v>
      </c>
    </row>
    <row r="27" spans="1:4" x14ac:dyDescent="0.25">
      <c r="A27" s="184"/>
      <c r="B27" s="185"/>
      <c r="C27" s="187"/>
    </row>
    <row r="28" spans="1:4" x14ac:dyDescent="0.25">
      <c r="A28" s="38" t="s">
        <v>91</v>
      </c>
      <c r="B28" s="42" t="s">
        <v>92</v>
      </c>
      <c r="C28" s="70"/>
    </row>
    <row r="29" spans="1:4" x14ac:dyDescent="0.25">
      <c r="A29" s="38" t="s">
        <v>93</v>
      </c>
      <c r="B29" s="42" t="s">
        <v>94</v>
      </c>
      <c r="C29" s="70"/>
    </row>
    <row r="30" spans="1:4" x14ac:dyDescent="0.25">
      <c r="A30" s="38" t="s">
        <v>95</v>
      </c>
      <c r="B30" s="42" t="s">
        <v>96</v>
      </c>
      <c r="C30" s="70"/>
    </row>
    <row r="31" spans="1:4" x14ac:dyDescent="0.25">
      <c r="A31" s="43" t="s">
        <v>97</v>
      </c>
      <c r="B31" s="42" t="s">
        <v>98</v>
      </c>
      <c r="C31" s="70"/>
    </row>
    <row r="32" spans="1:4" x14ac:dyDescent="0.25">
      <c r="A32" s="43" t="s">
        <v>99</v>
      </c>
      <c r="B32" s="42" t="s">
        <v>100</v>
      </c>
      <c r="C32" s="70"/>
    </row>
    <row r="33" spans="1:3" x14ac:dyDescent="0.25">
      <c r="A33" s="43" t="s">
        <v>101</v>
      </c>
      <c r="B33" s="42" t="s">
        <v>102</v>
      </c>
      <c r="C33" s="70"/>
    </row>
    <row r="34" spans="1:3" x14ac:dyDescent="0.25">
      <c r="A34" s="43" t="s">
        <v>103</v>
      </c>
      <c r="B34" s="42" t="s">
        <v>104</v>
      </c>
      <c r="C34" s="70"/>
    </row>
    <row r="35" spans="1:3" x14ac:dyDescent="0.25">
      <c r="A35" s="43" t="s">
        <v>105</v>
      </c>
      <c r="B35" s="42" t="s">
        <v>106</v>
      </c>
      <c r="C35" s="70"/>
    </row>
    <row r="36" spans="1:3" x14ac:dyDescent="0.25">
      <c r="A36" s="43" t="s">
        <v>107</v>
      </c>
      <c r="B36" s="42" t="s">
        <v>108</v>
      </c>
      <c r="C36" s="70"/>
    </row>
    <row r="37" spans="1:3" x14ac:dyDescent="0.25">
      <c r="A37" s="43" t="s">
        <v>109</v>
      </c>
      <c r="B37" s="46" t="s">
        <v>110</v>
      </c>
      <c r="C37" s="73"/>
    </row>
    <row r="38" spans="1:3" x14ac:dyDescent="0.25">
      <c r="A38" s="43"/>
      <c r="B38" s="46"/>
      <c r="C38" s="75"/>
    </row>
    <row r="39" spans="1:3" x14ac:dyDescent="0.25">
      <c r="A39" s="182" t="s">
        <v>111</v>
      </c>
      <c r="B39" s="182"/>
      <c r="C39" s="74">
        <f>SUM(C28:C38)</f>
        <v>0</v>
      </c>
    </row>
    <row r="40" spans="1:3" x14ac:dyDescent="0.25">
      <c r="A40" s="184" t="s">
        <v>13</v>
      </c>
      <c r="B40" s="185" t="s">
        <v>112</v>
      </c>
      <c r="C40" s="186" t="s">
        <v>69</v>
      </c>
    </row>
    <row r="41" spans="1:3" x14ac:dyDescent="0.25">
      <c r="A41" s="184"/>
      <c r="B41" s="185"/>
      <c r="C41" s="187"/>
    </row>
    <row r="42" spans="1:3" x14ac:dyDescent="0.25">
      <c r="A42" s="38" t="s">
        <v>113</v>
      </c>
      <c r="B42" s="42" t="s">
        <v>114</v>
      </c>
      <c r="C42" s="76"/>
    </row>
    <row r="43" spans="1:3" x14ac:dyDescent="0.25">
      <c r="A43" s="38" t="s">
        <v>115</v>
      </c>
      <c r="B43" s="42" t="s">
        <v>116</v>
      </c>
      <c r="C43" s="76"/>
    </row>
    <row r="44" spans="1:3" x14ac:dyDescent="0.25">
      <c r="A44" s="38" t="s">
        <v>117</v>
      </c>
      <c r="B44" s="42" t="s">
        <v>118</v>
      </c>
      <c r="C44" s="76"/>
    </row>
    <row r="45" spans="1:3" x14ac:dyDescent="0.25">
      <c r="A45" s="43" t="s">
        <v>119</v>
      </c>
      <c r="B45" s="47" t="s">
        <v>120</v>
      </c>
      <c r="C45" s="77"/>
    </row>
    <row r="46" spans="1:3" x14ac:dyDescent="0.25">
      <c r="A46" s="43" t="s">
        <v>121</v>
      </c>
      <c r="B46" s="42" t="s">
        <v>122</v>
      </c>
      <c r="C46" s="76"/>
    </row>
    <row r="47" spans="1:3" x14ac:dyDescent="0.25">
      <c r="A47" s="43" t="s">
        <v>123</v>
      </c>
      <c r="B47" s="46"/>
      <c r="C47" s="73"/>
    </row>
    <row r="48" spans="1:3" x14ac:dyDescent="0.25">
      <c r="A48" s="43" t="s">
        <v>124</v>
      </c>
      <c r="B48" s="46"/>
      <c r="C48" s="73"/>
    </row>
    <row r="49" spans="1:3" x14ac:dyDescent="0.25">
      <c r="A49" s="182" t="s">
        <v>125</v>
      </c>
      <c r="B49" s="182"/>
      <c r="C49" s="74">
        <f>SUM(C42:C48)</f>
        <v>0</v>
      </c>
    </row>
    <row r="50" spans="1:3" x14ac:dyDescent="0.25">
      <c r="A50" s="184" t="s">
        <v>13</v>
      </c>
      <c r="B50" s="185" t="s">
        <v>126</v>
      </c>
      <c r="C50" s="186" t="s">
        <v>69</v>
      </c>
    </row>
    <row r="51" spans="1:3" x14ac:dyDescent="0.25">
      <c r="A51" s="184"/>
      <c r="B51" s="185"/>
      <c r="C51" s="187"/>
    </row>
    <row r="52" spans="1:3" ht="25.5" x14ac:dyDescent="0.25">
      <c r="A52" s="38" t="s">
        <v>127</v>
      </c>
      <c r="B52" s="42" t="s">
        <v>128</v>
      </c>
      <c r="C52" s="70"/>
    </row>
    <row r="53" spans="1:3" ht="48" customHeight="1" x14ac:dyDescent="0.25">
      <c r="A53" s="38" t="s">
        <v>129</v>
      </c>
      <c r="B53" s="47" t="s">
        <v>130</v>
      </c>
      <c r="C53" s="71"/>
    </row>
    <row r="54" spans="1:3" x14ac:dyDescent="0.25">
      <c r="A54" s="182" t="s">
        <v>131</v>
      </c>
      <c r="B54" s="182"/>
      <c r="C54" s="74">
        <f>C52+C53</f>
        <v>0</v>
      </c>
    </row>
    <row r="55" spans="1:3" x14ac:dyDescent="0.25">
      <c r="A55" s="184" t="s">
        <v>13</v>
      </c>
      <c r="B55" s="185" t="s">
        <v>132</v>
      </c>
      <c r="C55" s="186" t="s">
        <v>69</v>
      </c>
    </row>
    <row r="56" spans="1:3" x14ac:dyDescent="0.25">
      <c r="A56" s="184"/>
      <c r="B56" s="185"/>
      <c r="C56" s="187"/>
    </row>
    <row r="57" spans="1:3" x14ac:dyDescent="0.25">
      <c r="A57" s="38" t="s">
        <v>133</v>
      </c>
      <c r="B57" s="48" t="s">
        <v>134</v>
      </c>
      <c r="C57" s="78"/>
    </row>
    <row r="58" spans="1:3" x14ac:dyDescent="0.25">
      <c r="A58" s="38" t="s">
        <v>135</v>
      </c>
      <c r="B58" s="48" t="s">
        <v>136</v>
      </c>
      <c r="C58" s="78"/>
    </row>
    <row r="59" spans="1:3" x14ac:dyDescent="0.25">
      <c r="A59" s="38" t="s">
        <v>137</v>
      </c>
      <c r="B59" s="48" t="s">
        <v>138</v>
      </c>
      <c r="C59" s="78"/>
    </row>
    <row r="60" spans="1:3" x14ac:dyDescent="0.25">
      <c r="A60" s="38" t="s">
        <v>139</v>
      </c>
      <c r="B60" s="48" t="s">
        <v>140</v>
      </c>
      <c r="C60" s="78"/>
    </row>
    <row r="61" spans="1:3" x14ac:dyDescent="0.25">
      <c r="A61" s="49" t="s">
        <v>141</v>
      </c>
      <c r="B61" s="48" t="s">
        <v>142</v>
      </c>
      <c r="C61" s="78"/>
    </row>
    <row r="62" spans="1:3" x14ac:dyDescent="0.25">
      <c r="A62" s="182" t="s">
        <v>143</v>
      </c>
      <c r="B62" s="182"/>
      <c r="C62" s="74">
        <f>SUM(C57:C61)</f>
        <v>0</v>
      </c>
    </row>
    <row r="63" spans="1:3" ht="21.75" customHeight="1" x14ac:dyDescent="0.25">
      <c r="A63" s="183" t="s">
        <v>144</v>
      </c>
      <c r="B63" s="183"/>
      <c r="C63" s="50">
        <f>(C25+C39+C49+C54+C62)%</f>
        <v>0</v>
      </c>
    </row>
    <row r="64" spans="1:3" ht="22.5" customHeight="1" x14ac:dyDescent="0.25"/>
  </sheetData>
  <mergeCells count="26">
    <mergeCell ref="A40:A41"/>
    <mergeCell ref="B40:B41"/>
    <mergeCell ref="C40:C41"/>
    <mergeCell ref="A4:B7"/>
    <mergeCell ref="C5:C7"/>
    <mergeCell ref="A8:B8"/>
    <mergeCell ref="A10:C10"/>
    <mergeCell ref="A11:C11"/>
    <mergeCell ref="A12:A13"/>
    <mergeCell ref="B12:B13"/>
    <mergeCell ref="C12:C13"/>
    <mergeCell ref="A25:B25"/>
    <mergeCell ref="A26:A27"/>
    <mergeCell ref="B26:B27"/>
    <mergeCell ref="C26:C27"/>
    <mergeCell ref="A39:B39"/>
    <mergeCell ref="C50:C51"/>
    <mergeCell ref="A54:B54"/>
    <mergeCell ref="A55:A56"/>
    <mergeCell ref="B55:B56"/>
    <mergeCell ref="C55:C56"/>
    <mergeCell ref="A62:B62"/>
    <mergeCell ref="A63:B63"/>
    <mergeCell ref="A49:B49"/>
    <mergeCell ref="A50:A51"/>
    <mergeCell ref="B50:B51"/>
  </mergeCells>
  <pageMargins left="0.511811024" right="0.511811024" top="0.78740157499999996" bottom="0.78740157499999996" header="0.31496062000000002" footer="0.31496062000000002"/>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0"/>
  <sheetViews>
    <sheetView view="pageBreakPreview" zoomScale="60" zoomScaleNormal="70" workbookViewId="0">
      <selection activeCell="C5" sqref="C5"/>
    </sheetView>
  </sheetViews>
  <sheetFormatPr defaultRowHeight="15" x14ac:dyDescent="0.25"/>
  <cols>
    <col min="1" max="1" width="14.5703125" bestFit="1" customWidth="1"/>
    <col min="2" max="2" width="32.42578125" customWidth="1"/>
    <col min="3" max="3" width="12.85546875" customWidth="1"/>
    <col min="4" max="4" width="22.5703125" customWidth="1"/>
    <col min="7" max="7" width="9.28515625" customWidth="1"/>
    <col min="8" max="11" width="7.140625" customWidth="1"/>
    <col min="12" max="12" width="7.7109375" customWidth="1"/>
    <col min="13" max="13" width="12.140625" customWidth="1"/>
    <col min="15" max="15" width="12.42578125" customWidth="1"/>
    <col min="257" max="257" width="14.5703125" bestFit="1" customWidth="1"/>
    <col min="258" max="260" width="32.42578125" customWidth="1"/>
    <col min="263" max="263" width="9.28515625" customWidth="1"/>
    <col min="264" max="267" width="7.140625" customWidth="1"/>
    <col min="268" max="268" width="7.7109375" customWidth="1"/>
    <col min="269" max="269" width="8.140625" customWidth="1"/>
    <col min="271" max="271" width="12.42578125" customWidth="1"/>
    <col min="513" max="513" width="14.5703125" bestFit="1" customWidth="1"/>
    <col min="514" max="516" width="32.42578125" customWidth="1"/>
    <col min="519" max="519" width="9.28515625" customWidth="1"/>
    <col min="520" max="523" width="7.140625" customWidth="1"/>
    <col min="524" max="524" width="7.7109375" customWidth="1"/>
    <col min="525" max="525" width="8.140625" customWidth="1"/>
    <col min="527" max="527" width="12.42578125" customWidth="1"/>
    <col min="769" max="769" width="14.5703125" bestFit="1" customWidth="1"/>
    <col min="770" max="772" width="32.42578125" customWidth="1"/>
    <col min="775" max="775" width="9.28515625" customWidth="1"/>
    <col min="776" max="779" width="7.140625" customWidth="1"/>
    <col min="780" max="780" width="7.7109375" customWidth="1"/>
    <col min="781" max="781" width="8.140625" customWidth="1"/>
    <col min="783" max="783" width="12.42578125" customWidth="1"/>
    <col min="1025" max="1025" width="14.5703125" bestFit="1" customWidth="1"/>
    <col min="1026" max="1028" width="32.42578125" customWidth="1"/>
    <col min="1031" max="1031" width="9.28515625" customWidth="1"/>
    <col min="1032" max="1035" width="7.140625" customWidth="1"/>
    <col min="1036" max="1036" width="7.7109375" customWidth="1"/>
    <col min="1037" max="1037" width="8.140625" customWidth="1"/>
    <col min="1039" max="1039" width="12.42578125" customWidth="1"/>
    <col min="1281" max="1281" width="14.5703125" bestFit="1" customWidth="1"/>
    <col min="1282" max="1284" width="32.42578125" customWidth="1"/>
    <col min="1287" max="1287" width="9.28515625" customWidth="1"/>
    <col min="1288" max="1291" width="7.140625" customWidth="1"/>
    <col min="1292" max="1292" width="7.7109375" customWidth="1"/>
    <col min="1293" max="1293" width="8.140625" customWidth="1"/>
    <col min="1295" max="1295" width="12.42578125" customWidth="1"/>
    <col min="1537" max="1537" width="14.5703125" bestFit="1" customWidth="1"/>
    <col min="1538" max="1540" width="32.42578125" customWidth="1"/>
    <col min="1543" max="1543" width="9.28515625" customWidth="1"/>
    <col min="1544" max="1547" width="7.140625" customWidth="1"/>
    <col min="1548" max="1548" width="7.7109375" customWidth="1"/>
    <col min="1549" max="1549" width="8.140625" customWidth="1"/>
    <col min="1551" max="1551" width="12.42578125" customWidth="1"/>
    <col min="1793" max="1793" width="14.5703125" bestFit="1" customWidth="1"/>
    <col min="1794" max="1796" width="32.42578125" customWidth="1"/>
    <col min="1799" max="1799" width="9.28515625" customWidth="1"/>
    <col min="1800" max="1803" width="7.140625" customWidth="1"/>
    <col min="1804" max="1804" width="7.7109375" customWidth="1"/>
    <col min="1805" max="1805" width="8.140625" customWidth="1"/>
    <col min="1807" max="1807" width="12.42578125" customWidth="1"/>
    <col min="2049" max="2049" width="14.5703125" bestFit="1" customWidth="1"/>
    <col min="2050" max="2052" width="32.42578125" customWidth="1"/>
    <col min="2055" max="2055" width="9.28515625" customWidth="1"/>
    <col min="2056" max="2059" width="7.140625" customWidth="1"/>
    <col min="2060" max="2060" width="7.7109375" customWidth="1"/>
    <col min="2061" max="2061" width="8.140625" customWidth="1"/>
    <col min="2063" max="2063" width="12.42578125" customWidth="1"/>
    <col min="2305" max="2305" width="14.5703125" bestFit="1" customWidth="1"/>
    <col min="2306" max="2308" width="32.42578125" customWidth="1"/>
    <col min="2311" max="2311" width="9.28515625" customWidth="1"/>
    <col min="2312" max="2315" width="7.140625" customWidth="1"/>
    <col min="2316" max="2316" width="7.7109375" customWidth="1"/>
    <col min="2317" max="2317" width="8.140625" customWidth="1"/>
    <col min="2319" max="2319" width="12.42578125" customWidth="1"/>
    <col min="2561" max="2561" width="14.5703125" bestFit="1" customWidth="1"/>
    <col min="2562" max="2564" width="32.42578125" customWidth="1"/>
    <col min="2567" max="2567" width="9.28515625" customWidth="1"/>
    <col min="2568" max="2571" width="7.140625" customWidth="1"/>
    <col min="2572" max="2572" width="7.7109375" customWidth="1"/>
    <col min="2573" max="2573" width="8.140625" customWidth="1"/>
    <col min="2575" max="2575" width="12.42578125" customWidth="1"/>
    <col min="2817" max="2817" width="14.5703125" bestFit="1" customWidth="1"/>
    <col min="2818" max="2820" width="32.42578125" customWidth="1"/>
    <col min="2823" max="2823" width="9.28515625" customWidth="1"/>
    <col min="2824" max="2827" width="7.140625" customWidth="1"/>
    <col min="2828" max="2828" width="7.7109375" customWidth="1"/>
    <col min="2829" max="2829" width="8.140625" customWidth="1"/>
    <col min="2831" max="2831" width="12.42578125" customWidth="1"/>
    <col min="3073" max="3073" width="14.5703125" bestFit="1" customWidth="1"/>
    <col min="3074" max="3076" width="32.42578125" customWidth="1"/>
    <col min="3079" max="3079" width="9.28515625" customWidth="1"/>
    <col min="3080" max="3083" width="7.140625" customWidth="1"/>
    <col min="3084" max="3084" width="7.7109375" customWidth="1"/>
    <col min="3085" max="3085" width="8.140625" customWidth="1"/>
    <col min="3087" max="3087" width="12.42578125" customWidth="1"/>
    <col min="3329" max="3329" width="14.5703125" bestFit="1" customWidth="1"/>
    <col min="3330" max="3332" width="32.42578125" customWidth="1"/>
    <col min="3335" max="3335" width="9.28515625" customWidth="1"/>
    <col min="3336" max="3339" width="7.140625" customWidth="1"/>
    <col min="3340" max="3340" width="7.7109375" customWidth="1"/>
    <col min="3341" max="3341" width="8.140625" customWidth="1"/>
    <col min="3343" max="3343" width="12.42578125" customWidth="1"/>
    <col min="3585" max="3585" width="14.5703125" bestFit="1" customWidth="1"/>
    <col min="3586" max="3588" width="32.42578125" customWidth="1"/>
    <col min="3591" max="3591" width="9.28515625" customWidth="1"/>
    <col min="3592" max="3595" width="7.140625" customWidth="1"/>
    <col min="3596" max="3596" width="7.7109375" customWidth="1"/>
    <col min="3597" max="3597" width="8.140625" customWidth="1"/>
    <col min="3599" max="3599" width="12.42578125" customWidth="1"/>
    <col min="3841" max="3841" width="14.5703125" bestFit="1" customWidth="1"/>
    <col min="3842" max="3844" width="32.42578125" customWidth="1"/>
    <col min="3847" max="3847" width="9.28515625" customWidth="1"/>
    <col min="3848" max="3851" width="7.140625" customWidth="1"/>
    <col min="3852" max="3852" width="7.7109375" customWidth="1"/>
    <col min="3853" max="3853" width="8.140625" customWidth="1"/>
    <col min="3855" max="3855" width="12.42578125" customWidth="1"/>
    <col min="4097" max="4097" width="14.5703125" bestFit="1" customWidth="1"/>
    <col min="4098" max="4100" width="32.42578125" customWidth="1"/>
    <col min="4103" max="4103" width="9.28515625" customWidth="1"/>
    <col min="4104" max="4107" width="7.140625" customWidth="1"/>
    <col min="4108" max="4108" width="7.7109375" customWidth="1"/>
    <col min="4109" max="4109" width="8.140625" customWidth="1"/>
    <col min="4111" max="4111" width="12.42578125" customWidth="1"/>
    <col min="4353" max="4353" width="14.5703125" bestFit="1" customWidth="1"/>
    <col min="4354" max="4356" width="32.42578125" customWidth="1"/>
    <col min="4359" max="4359" width="9.28515625" customWidth="1"/>
    <col min="4360" max="4363" width="7.140625" customWidth="1"/>
    <col min="4364" max="4364" width="7.7109375" customWidth="1"/>
    <col min="4365" max="4365" width="8.140625" customWidth="1"/>
    <col min="4367" max="4367" width="12.42578125" customWidth="1"/>
    <col min="4609" max="4609" width="14.5703125" bestFit="1" customWidth="1"/>
    <col min="4610" max="4612" width="32.42578125" customWidth="1"/>
    <col min="4615" max="4615" width="9.28515625" customWidth="1"/>
    <col min="4616" max="4619" width="7.140625" customWidth="1"/>
    <col min="4620" max="4620" width="7.7109375" customWidth="1"/>
    <col min="4621" max="4621" width="8.140625" customWidth="1"/>
    <col min="4623" max="4623" width="12.42578125" customWidth="1"/>
    <col min="4865" max="4865" width="14.5703125" bestFit="1" customWidth="1"/>
    <col min="4866" max="4868" width="32.42578125" customWidth="1"/>
    <col min="4871" max="4871" width="9.28515625" customWidth="1"/>
    <col min="4872" max="4875" width="7.140625" customWidth="1"/>
    <col min="4876" max="4876" width="7.7109375" customWidth="1"/>
    <col min="4877" max="4877" width="8.140625" customWidth="1"/>
    <col min="4879" max="4879" width="12.42578125" customWidth="1"/>
    <col min="5121" max="5121" width="14.5703125" bestFit="1" customWidth="1"/>
    <col min="5122" max="5124" width="32.42578125" customWidth="1"/>
    <col min="5127" max="5127" width="9.28515625" customWidth="1"/>
    <col min="5128" max="5131" width="7.140625" customWidth="1"/>
    <col min="5132" max="5132" width="7.7109375" customWidth="1"/>
    <col min="5133" max="5133" width="8.140625" customWidth="1"/>
    <col min="5135" max="5135" width="12.42578125" customWidth="1"/>
    <col min="5377" max="5377" width="14.5703125" bestFit="1" customWidth="1"/>
    <col min="5378" max="5380" width="32.42578125" customWidth="1"/>
    <col min="5383" max="5383" width="9.28515625" customWidth="1"/>
    <col min="5384" max="5387" width="7.140625" customWidth="1"/>
    <col min="5388" max="5388" width="7.7109375" customWidth="1"/>
    <col min="5389" max="5389" width="8.140625" customWidth="1"/>
    <col min="5391" max="5391" width="12.42578125" customWidth="1"/>
    <col min="5633" max="5633" width="14.5703125" bestFit="1" customWidth="1"/>
    <col min="5634" max="5636" width="32.42578125" customWidth="1"/>
    <col min="5639" max="5639" width="9.28515625" customWidth="1"/>
    <col min="5640" max="5643" width="7.140625" customWidth="1"/>
    <col min="5644" max="5644" width="7.7109375" customWidth="1"/>
    <col min="5645" max="5645" width="8.140625" customWidth="1"/>
    <col min="5647" max="5647" width="12.42578125" customWidth="1"/>
    <col min="5889" max="5889" width="14.5703125" bestFit="1" customWidth="1"/>
    <col min="5890" max="5892" width="32.42578125" customWidth="1"/>
    <col min="5895" max="5895" width="9.28515625" customWidth="1"/>
    <col min="5896" max="5899" width="7.140625" customWidth="1"/>
    <col min="5900" max="5900" width="7.7109375" customWidth="1"/>
    <col min="5901" max="5901" width="8.140625" customWidth="1"/>
    <col min="5903" max="5903" width="12.42578125" customWidth="1"/>
    <col min="6145" max="6145" width="14.5703125" bestFit="1" customWidth="1"/>
    <col min="6146" max="6148" width="32.42578125" customWidth="1"/>
    <col min="6151" max="6151" width="9.28515625" customWidth="1"/>
    <col min="6152" max="6155" width="7.140625" customWidth="1"/>
    <col min="6156" max="6156" width="7.7109375" customWidth="1"/>
    <col min="6157" max="6157" width="8.140625" customWidth="1"/>
    <col min="6159" max="6159" width="12.42578125" customWidth="1"/>
    <col min="6401" max="6401" width="14.5703125" bestFit="1" customWidth="1"/>
    <col min="6402" max="6404" width="32.42578125" customWidth="1"/>
    <col min="6407" max="6407" width="9.28515625" customWidth="1"/>
    <col min="6408" max="6411" width="7.140625" customWidth="1"/>
    <col min="6412" max="6412" width="7.7109375" customWidth="1"/>
    <col min="6413" max="6413" width="8.140625" customWidth="1"/>
    <col min="6415" max="6415" width="12.42578125" customWidth="1"/>
    <col min="6657" max="6657" width="14.5703125" bestFit="1" customWidth="1"/>
    <col min="6658" max="6660" width="32.42578125" customWidth="1"/>
    <col min="6663" max="6663" width="9.28515625" customWidth="1"/>
    <col min="6664" max="6667" width="7.140625" customWidth="1"/>
    <col min="6668" max="6668" width="7.7109375" customWidth="1"/>
    <col min="6669" max="6669" width="8.140625" customWidth="1"/>
    <col min="6671" max="6671" width="12.42578125" customWidth="1"/>
    <col min="6913" max="6913" width="14.5703125" bestFit="1" customWidth="1"/>
    <col min="6914" max="6916" width="32.42578125" customWidth="1"/>
    <col min="6919" max="6919" width="9.28515625" customWidth="1"/>
    <col min="6920" max="6923" width="7.140625" customWidth="1"/>
    <col min="6924" max="6924" width="7.7109375" customWidth="1"/>
    <col min="6925" max="6925" width="8.140625" customWidth="1"/>
    <col min="6927" max="6927" width="12.42578125" customWidth="1"/>
    <col min="7169" max="7169" width="14.5703125" bestFit="1" customWidth="1"/>
    <col min="7170" max="7172" width="32.42578125" customWidth="1"/>
    <col min="7175" max="7175" width="9.28515625" customWidth="1"/>
    <col min="7176" max="7179" width="7.140625" customWidth="1"/>
    <col min="7180" max="7180" width="7.7109375" customWidth="1"/>
    <col min="7181" max="7181" width="8.140625" customWidth="1"/>
    <col min="7183" max="7183" width="12.42578125" customWidth="1"/>
    <col min="7425" max="7425" width="14.5703125" bestFit="1" customWidth="1"/>
    <col min="7426" max="7428" width="32.42578125" customWidth="1"/>
    <col min="7431" max="7431" width="9.28515625" customWidth="1"/>
    <col min="7432" max="7435" width="7.140625" customWidth="1"/>
    <col min="7436" max="7436" width="7.7109375" customWidth="1"/>
    <col min="7437" max="7437" width="8.140625" customWidth="1"/>
    <col min="7439" max="7439" width="12.42578125" customWidth="1"/>
    <col min="7681" max="7681" width="14.5703125" bestFit="1" customWidth="1"/>
    <col min="7682" max="7684" width="32.42578125" customWidth="1"/>
    <col min="7687" max="7687" width="9.28515625" customWidth="1"/>
    <col min="7688" max="7691" width="7.140625" customWidth="1"/>
    <col min="7692" max="7692" width="7.7109375" customWidth="1"/>
    <col min="7693" max="7693" width="8.140625" customWidth="1"/>
    <col min="7695" max="7695" width="12.42578125" customWidth="1"/>
    <col min="7937" max="7937" width="14.5703125" bestFit="1" customWidth="1"/>
    <col min="7938" max="7940" width="32.42578125" customWidth="1"/>
    <col min="7943" max="7943" width="9.28515625" customWidth="1"/>
    <col min="7944" max="7947" width="7.140625" customWidth="1"/>
    <col min="7948" max="7948" width="7.7109375" customWidth="1"/>
    <col min="7949" max="7949" width="8.140625" customWidth="1"/>
    <col min="7951" max="7951" width="12.42578125" customWidth="1"/>
    <col min="8193" max="8193" width="14.5703125" bestFit="1" customWidth="1"/>
    <col min="8194" max="8196" width="32.42578125" customWidth="1"/>
    <col min="8199" max="8199" width="9.28515625" customWidth="1"/>
    <col min="8200" max="8203" width="7.140625" customWidth="1"/>
    <col min="8204" max="8204" width="7.7109375" customWidth="1"/>
    <col min="8205" max="8205" width="8.140625" customWidth="1"/>
    <col min="8207" max="8207" width="12.42578125" customWidth="1"/>
    <col min="8449" max="8449" width="14.5703125" bestFit="1" customWidth="1"/>
    <col min="8450" max="8452" width="32.42578125" customWidth="1"/>
    <col min="8455" max="8455" width="9.28515625" customWidth="1"/>
    <col min="8456" max="8459" width="7.140625" customWidth="1"/>
    <col min="8460" max="8460" width="7.7109375" customWidth="1"/>
    <col min="8461" max="8461" width="8.140625" customWidth="1"/>
    <col min="8463" max="8463" width="12.42578125" customWidth="1"/>
    <col min="8705" max="8705" width="14.5703125" bestFit="1" customWidth="1"/>
    <col min="8706" max="8708" width="32.42578125" customWidth="1"/>
    <col min="8711" max="8711" width="9.28515625" customWidth="1"/>
    <col min="8712" max="8715" width="7.140625" customWidth="1"/>
    <col min="8716" max="8716" width="7.7109375" customWidth="1"/>
    <col min="8717" max="8717" width="8.140625" customWidth="1"/>
    <col min="8719" max="8719" width="12.42578125" customWidth="1"/>
    <col min="8961" max="8961" width="14.5703125" bestFit="1" customWidth="1"/>
    <col min="8962" max="8964" width="32.42578125" customWidth="1"/>
    <col min="8967" max="8967" width="9.28515625" customWidth="1"/>
    <col min="8968" max="8971" width="7.140625" customWidth="1"/>
    <col min="8972" max="8972" width="7.7109375" customWidth="1"/>
    <col min="8973" max="8973" width="8.140625" customWidth="1"/>
    <col min="8975" max="8975" width="12.42578125" customWidth="1"/>
    <col min="9217" max="9217" width="14.5703125" bestFit="1" customWidth="1"/>
    <col min="9218" max="9220" width="32.42578125" customWidth="1"/>
    <col min="9223" max="9223" width="9.28515625" customWidth="1"/>
    <col min="9224" max="9227" width="7.140625" customWidth="1"/>
    <col min="9228" max="9228" width="7.7109375" customWidth="1"/>
    <col min="9229" max="9229" width="8.140625" customWidth="1"/>
    <col min="9231" max="9231" width="12.42578125" customWidth="1"/>
    <col min="9473" max="9473" width="14.5703125" bestFit="1" customWidth="1"/>
    <col min="9474" max="9476" width="32.42578125" customWidth="1"/>
    <col min="9479" max="9479" width="9.28515625" customWidth="1"/>
    <col min="9480" max="9483" width="7.140625" customWidth="1"/>
    <col min="9484" max="9484" width="7.7109375" customWidth="1"/>
    <col min="9485" max="9485" width="8.140625" customWidth="1"/>
    <col min="9487" max="9487" width="12.42578125" customWidth="1"/>
    <col min="9729" max="9729" width="14.5703125" bestFit="1" customWidth="1"/>
    <col min="9730" max="9732" width="32.42578125" customWidth="1"/>
    <col min="9735" max="9735" width="9.28515625" customWidth="1"/>
    <col min="9736" max="9739" width="7.140625" customWidth="1"/>
    <col min="9740" max="9740" width="7.7109375" customWidth="1"/>
    <col min="9741" max="9741" width="8.140625" customWidth="1"/>
    <col min="9743" max="9743" width="12.42578125" customWidth="1"/>
    <col min="9985" max="9985" width="14.5703125" bestFit="1" customWidth="1"/>
    <col min="9986" max="9988" width="32.42578125" customWidth="1"/>
    <col min="9991" max="9991" width="9.28515625" customWidth="1"/>
    <col min="9992" max="9995" width="7.140625" customWidth="1"/>
    <col min="9996" max="9996" width="7.7109375" customWidth="1"/>
    <col min="9997" max="9997" width="8.140625" customWidth="1"/>
    <col min="9999" max="9999" width="12.42578125" customWidth="1"/>
    <col min="10241" max="10241" width="14.5703125" bestFit="1" customWidth="1"/>
    <col min="10242" max="10244" width="32.42578125" customWidth="1"/>
    <col min="10247" max="10247" width="9.28515625" customWidth="1"/>
    <col min="10248" max="10251" width="7.140625" customWidth="1"/>
    <col min="10252" max="10252" width="7.7109375" customWidth="1"/>
    <col min="10253" max="10253" width="8.140625" customWidth="1"/>
    <col min="10255" max="10255" width="12.42578125" customWidth="1"/>
    <col min="10497" max="10497" width="14.5703125" bestFit="1" customWidth="1"/>
    <col min="10498" max="10500" width="32.42578125" customWidth="1"/>
    <col min="10503" max="10503" width="9.28515625" customWidth="1"/>
    <col min="10504" max="10507" width="7.140625" customWidth="1"/>
    <col min="10508" max="10508" width="7.7109375" customWidth="1"/>
    <col min="10509" max="10509" width="8.140625" customWidth="1"/>
    <col min="10511" max="10511" width="12.42578125" customWidth="1"/>
    <col min="10753" max="10753" width="14.5703125" bestFit="1" customWidth="1"/>
    <col min="10754" max="10756" width="32.42578125" customWidth="1"/>
    <col min="10759" max="10759" width="9.28515625" customWidth="1"/>
    <col min="10760" max="10763" width="7.140625" customWidth="1"/>
    <col min="10764" max="10764" width="7.7109375" customWidth="1"/>
    <col min="10765" max="10765" width="8.140625" customWidth="1"/>
    <col min="10767" max="10767" width="12.42578125" customWidth="1"/>
    <col min="11009" max="11009" width="14.5703125" bestFit="1" customWidth="1"/>
    <col min="11010" max="11012" width="32.42578125" customWidth="1"/>
    <col min="11015" max="11015" width="9.28515625" customWidth="1"/>
    <col min="11016" max="11019" width="7.140625" customWidth="1"/>
    <col min="11020" max="11020" width="7.7109375" customWidth="1"/>
    <col min="11021" max="11021" width="8.140625" customWidth="1"/>
    <col min="11023" max="11023" width="12.42578125" customWidth="1"/>
    <col min="11265" max="11265" width="14.5703125" bestFit="1" customWidth="1"/>
    <col min="11266" max="11268" width="32.42578125" customWidth="1"/>
    <col min="11271" max="11271" width="9.28515625" customWidth="1"/>
    <col min="11272" max="11275" width="7.140625" customWidth="1"/>
    <col min="11276" max="11276" width="7.7109375" customWidth="1"/>
    <col min="11277" max="11277" width="8.140625" customWidth="1"/>
    <col min="11279" max="11279" width="12.42578125" customWidth="1"/>
    <col min="11521" max="11521" width="14.5703125" bestFit="1" customWidth="1"/>
    <col min="11522" max="11524" width="32.42578125" customWidth="1"/>
    <col min="11527" max="11527" width="9.28515625" customWidth="1"/>
    <col min="11528" max="11531" width="7.140625" customWidth="1"/>
    <col min="11532" max="11532" width="7.7109375" customWidth="1"/>
    <col min="11533" max="11533" width="8.140625" customWidth="1"/>
    <col min="11535" max="11535" width="12.42578125" customWidth="1"/>
    <col min="11777" max="11777" width="14.5703125" bestFit="1" customWidth="1"/>
    <col min="11778" max="11780" width="32.42578125" customWidth="1"/>
    <col min="11783" max="11783" width="9.28515625" customWidth="1"/>
    <col min="11784" max="11787" width="7.140625" customWidth="1"/>
    <col min="11788" max="11788" width="7.7109375" customWidth="1"/>
    <col min="11789" max="11789" width="8.140625" customWidth="1"/>
    <col min="11791" max="11791" width="12.42578125" customWidth="1"/>
    <col min="12033" max="12033" width="14.5703125" bestFit="1" customWidth="1"/>
    <col min="12034" max="12036" width="32.42578125" customWidth="1"/>
    <col min="12039" max="12039" width="9.28515625" customWidth="1"/>
    <col min="12040" max="12043" width="7.140625" customWidth="1"/>
    <col min="12044" max="12044" width="7.7109375" customWidth="1"/>
    <col min="12045" max="12045" width="8.140625" customWidth="1"/>
    <col min="12047" max="12047" width="12.42578125" customWidth="1"/>
    <col min="12289" max="12289" width="14.5703125" bestFit="1" customWidth="1"/>
    <col min="12290" max="12292" width="32.42578125" customWidth="1"/>
    <col min="12295" max="12295" width="9.28515625" customWidth="1"/>
    <col min="12296" max="12299" width="7.140625" customWidth="1"/>
    <col min="12300" max="12300" width="7.7109375" customWidth="1"/>
    <col min="12301" max="12301" width="8.140625" customWidth="1"/>
    <col min="12303" max="12303" width="12.42578125" customWidth="1"/>
    <col min="12545" max="12545" width="14.5703125" bestFit="1" customWidth="1"/>
    <col min="12546" max="12548" width="32.42578125" customWidth="1"/>
    <col min="12551" max="12551" width="9.28515625" customWidth="1"/>
    <col min="12552" max="12555" width="7.140625" customWidth="1"/>
    <col min="12556" max="12556" width="7.7109375" customWidth="1"/>
    <col min="12557" max="12557" width="8.140625" customWidth="1"/>
    <col min="12559" max="12559" width="12.42578125" customWidth="1"/>
    <col min="12801" max="12801" width="14.5703125" bestFit="1" customWidth="1"/>
    <col min="12802" max="12804" width="32.42578125" customWidth="1"/>
    <col min="12807" max="12807" width="9.28515625" customWidth="1"/>
    <col min="12808" max="12811" width="7.140625" customWidth="1"/>
    <col min="12812" max="12812" width="7.7109375" customWidth="1"/>
    <col min="12813" max="12813" width="8.140625" customWidth="1"/>
    <col min="12815" max="12815" width="12.42578125" customWidth="1"/>
    <col min="13057" max="13057" width="14.5703125" bestFit="1" customWidth="1"/>
    <col min="13058" max="13060" width="32.42578125" customWidth="1"/>
    <col min="13063" max="13063" width="9.28515625" customWidth="1"/>
    <col min="13064" max="13067" width="7.140625" customWidth="1"/>
    <col min="13068" max="13068" width="7.7109375" customWidth="1"/>
    <col min="13069" max="13069" width="8.140625" customWidth="1"/>
    <col min="13071" max="13071" width="12.42578125" customWidth="1"/>
    <col min="13313" max="13313" width="14.5703125" bestFit="1" customWidth="1"/>
    <col min="13314" max="13316" width="32.42578125" customWidth="1"/>
    <col min="13319" max="13319" width="9.28515625" customWidth="1"/>
    <col min="13320" max="13323" width="7.140625" customWidth="1"/>
    <col min="13324" max="13324" width="7.7109375" customWidth="1"/>
    <col min="13325" max="13325" width="8.140625" customWidth="1"/>
    <col min="13327" max="13327" width="12.42578125" customWidth="1"/>
    <col min="13569" max="13569" width="14.5703125" bestFit="1" customWidth="1"/>
    <col min="13570" max="13572" width="32.42578125" customWidth="1"/>
    <col min="13575" max="13575" width="9.28515625" customWidth="1"/>
    <col min="13576" max="13579" width="7.140625" customWidth="1"/>
    <col min="13580" max="13580" width="7.7109375" customWidth="1"/>
    <col min="13581" max="13581" width="8.140625" customWidth="1"/>
    <col min="13583" max="13583" width="12.42578125" customWidth="1"/>
    <col min="13825" max="13825" width="14.5703125" bestFit="1" customWidth="1"/>
    <col min="13826" max="13828" width="32.42578125" customWidth="1"/>
    <col min="13831" max="13831" width="9.28515625" customWidth="1"/>
    <col min="13832" max="13835" width="7.140625" customWidth="1"/>
    <col min="13836" max="13836" width="7.7109375" customWidth="1"/>
    <col min="13837" max="13837" width="8.140625" customWidth="1"/>
    <col min="13839" max="13839" width="12.42578125" customWidth="1"/>
    <col min="14081" max="14081" width="14.5703125" bestFit="1" customWidth="1"/>
    <col min="14082" max="14084" width="32.42578125" customWidth="1"/>
    <col min="14087" max="14087" width="9.28515625" customWidth="1"/>
    <col min="14088" max="14091" width="7.140625" customWidth="1"/>
    <col min="14092" max="14092" width="7.7109375" customWidth="1"/>
    <col min="14093" max="14093" width="8.140625" customWidth="1"/>
    <col min="14095" max="14095" width="12.42578125" customWidth="1"/>
    <col min="14337" max="14337" width="14.5703125" bestFit="1" customWidth="1"/>
    <col min="14338" max="14340" width="32.42578125" customWidth="1"/>
    <col min="14343" max="14343" width="9.28515625" customWidth="1"/>
    <col min="14344" max="14347" width="7.140625" customWidth="1"/>
    <col min="14348" max="14348" width="7.7109375" customWidth="1"/>
    <col min="14349" max="14349" width="8.140625" customWidth="1"/>
    <col min="14351" max="14351" width="12.42578125" customWidth="1"/>
    <col min="14593" max="14593" width="14.5703125" bestFit="1" customWidth="1"/>
    <col min="14594" max="14596" width="32.42578125" customWidth="1"/>
    <col min="14599" max="14599" width="9.28515625" customWidth="1"/>
    <col min="14600" max="14603" width="7.140625" customWidth="1"/>
    <col min="14604" max="14604" width="7.7109375" customWidth="1"/>
    <col min="14605" max="14605" width="8.140625" customWidth="1"/>
    <col min="14607" max="14607" width="12.42578125" customWidth="1"/>
    <col min="14849" max="14849" width="14.5703125" bestFit="1" customWidth="1"/>
    <col min="14850" max="14852" width="32.42578125" customWidth="1"/>
    <col min="14855" max="14855" width="9.28515625" customWidth="1"/>
    <col min="14856" max="14859" width="7.140625" customWidth="1"/>
    <col min="14860" max="14860" width="7.7109375" customWidth="1"/>
    <col min="14861" max="14861" width="8.140625" customWidth="1"/>
    <col min="14863" max="14863" width="12.42578125" customWidth="1"/>
    <col min="15105" max="15105" width="14.5703125" bestFit="1" customWidth="1"/>
    <col min="15106" max="15108" width="32.42578125" customWidth="1"/>
    <col min="15111" max="15111" width="9.28515625" customWidth="1"/>
    <col min="15112" max="15115" width="7.140625" customWidth="1"/>
    <col min="15116" max="15116" width="7.7109375" customWidth="1"/>
    <col min="15117" max="15117" width="8.140625" customWidth="1"/>
    <col min="15119" max="15119" width="12.42578125" customWidth="1"/>
    <col min="15361" max="15361" width="14.5703125" bestFit="1" customWidth="1"/>
    <col min="15362" max="15364" width="32.42578125" customWidth="1"/>
    <col min="15367" max="15367" width="9.28515625" customWidth="1"/>
    <col min="15368" max="15371" width="7.140625" customWidth="1"/>
    <col min="15372" max="15372" width="7.7109375" customWidth="1"/>
    <col min="15373" max="15373" width="8.140625" customWidth="1"/>
    <col min="15375" max="15375" width="12.42578125" customWidth="1"/>
    <col min="15617" max="15617" width="14.5703125" bestFit="1" customWidth="1"/>
    <col min="15618" max="15620" width="32.42578125" customWidth="1"/>
    <col min="15623" max="15623" width="9.28515625" customWidth="1"/>
    <col min="15624" max="15627" width="7.140625" customWidth="1"/>
    <col min="15628" max="15628" width="7.7109375" customWidth="1"/>
    <col min="15629" max="15629" width="8.140625" customWidth="1"/>
    <col min="15631" max="15631" width="12.42578125" customWidth="1"/>
    <col min="15873" max="15873" width="14.5703125" bestFit="1" customWidth="1"/>
    <col min="15874" max="15876" width="32.42578125" customWidth="1"/>
    <col min="15879" max="15879" width="9.28515625" customWidth="1"/>
    <col min="15880" max="15883" width="7.140625" customWidth="1"/>
    <col min="15884" max="15884" width="7.7109375" customWidth="1"/>
    <col min="15885" max="15885" width="8.140625" customWidth="1"/>
    <col min="15887" max="15887" width="12.42578125" customWidth="1"/>
    <col min="16129" max="16129" width="14.5703125" bestFit="1" customWidth="1"/>
    <col min="16130" max="16132" width="32.42578125" customWidth="1"/>
    <col min="16135" max="16135" width="9.28515625" customWidth="1"/>
    <col min="16136" max="16139" width="7.140625" customWidth="1"/>
    <col min="16140" max="16140" width="7.7109375" customWidth="1"/>
    <col min="16141" max="16141" width="8.140625" customWidth="1"/>
    <col min="16143" max="16143" width="12.42578125" customWidth="1"/>
  </cols>
  <sheetData>
    <row r="1" spans="1:4" ht="14.25" customHeight="1" x14ac:dyDescent="0.25"/>
    <row r="2" spans="1:4" ht="15" customHeight="1" x14ac:dyDescent="0.25"/>
    <row r="3" spans="1:4" ht="15" customHeight="1" x14ac:dyDescent="0.25"/>
    <row r="4" spans="1:4" ht="18" customHeight="1" x14ac:dyDescent="0.3">
      <c r="B4" s="51" t="s">
        <v>145</v>
      </c>
    </row>
    <row r="5" spans="1:4" ht="39" customHeight="1" x14ac:dyDescent="0.25">
      <c r="A5" t="s">
        <v>146</v>
      </c>
      <c r="B5" s="52">
        <f>D27</f>
        <v>0</v>
      </c>
    </row>
    <row r="6" spans="1:4" ht="15.75" thickBot="1" x14ac:dyDescent="0.3"/>
    <row r="7" spans="1:4" x14ac:dyDescent="0.25">
      <c r="A7" s="196" t="s">
        <v>147</v>
      </c>
      <c r="B7" s="197"/>
      <c r="C7" s="197"/>
      <c r="D7" s="198"/>
    </row>
    <row r="8" spans="1:4" x14ac:dyDescent="0.25">
      <c r="A8" s="199"/>
      <c r="B8" s="200"/>
      <c r="C8" s="200"/>
      <c r="D8" s="201"/>
    </row>
    <row r="9" spans="1:4" x14ac:dyDescent="0.25">
      <c r="A9" s="199"/>
      <c r="B9" s="200"/>
      <c r="C9" s="200"/>
      <c r="D9" s="201"/>
    </row>
    <row r="10" spans="1:4" ht="16.5" x14ac:dyDescent="0.3">
      <c r="A10" s="111"/>
      <c r="B10" s="112"/>
      <c r="C10" s="112"/>
      <c r="D10" s="113"/>
    </row>
    <row r="11" spans="1:4" x14ac:dyDescent="0.25">
      <c r="A11" s="114" t="s">
        <v>148</v>
      </c>
      <c r="B11" s="202" t="s">
        <v>149</v>
      </c>
      <c r="C11" s="203"/>
      <c r="D11" s="115">
        <f>SUM(D12:D16)</f>
        <v>0</v>
      </c>
    </row>
    <row r="12" spans="1:4" ht="16.5" x14ac:dyDescent="0.3">
      <c r="A12" s="116" t="s">
        <v>18</v>
      </c>
      <c r="B12" s="54" t="s">
        <v>150</v>
      </c>
      <c r="C12" s="55"/>
      <c r="D12" s="117"/>
    </row>
    <row r="13" spans="1:4" ht="16.5" x14ac:dyDescent="0.3">
      <c r="A13" s="116"/>
      <c r="B13" s="54"/>
      <c r="C13" s="55"/>
      <c r="D13" s="117"/>
    </row>
    <row r="14" spans="1:4" ht="16.5" x14ac:dyDescent="0.3">
      <c r="A14" s="116" t="s">
        <v>19</v>
      </c>
      <c r="B14" s="54" t="s">
        <v>151</v>
      </c>
      <c r="C14" s="55"/>
      <c r="D14" s="117"/>
    </row>
    <row r="15" spans="1:4" ht="16.5" x14ac:dyDescent="0.3">
      <c r="A15" s="116"/>
      <c r="B15" s="118"/>
      <c r="C15" s="55"/>
      <c r="D15" s="117"/>
    </row>
    <row r="16" spans="1:4" ht="16.5" x14ac:dyDescent="0.3">
      <c r="A16" s="116" t="s">
        <v>20</v>
      </c>
      <c r="B16" s="54" t="s">
        <v>152</v>
      </c>
      <c r="C16" s="55"/>
      <c r="D16" s="117"/>
    </row>
    <row r="17" spans="1:13" ht="16.5" x14ac:dyDescent="0.3">
      <c r="A17" s="119"/>
      <c r="B17" s="112"/>
      <c r="C17" s="112"/>
      <c r="D17" s="120"/>
    </row>
    <row r="18" spans="1:13" x14ac:dyDescent="0.25">
      <c r="A18" s="114" t="s">
        <v>153</v>
      </c>
      <c r="B18" s="202" t="s">
        <v>154</v>
      </c>
      <c r="C18" s="203"/>
      <c r="D18" s="115">
        <f>SUM(D19:D22)</f>
        <v>0</v>
      </c>
    </row>
    <row r="19" spans="1:13" ht="16.5" x14ac:dyDescent="0.3">
      <c r="A19" s="121" t="s">
        <v>7</v>
      </c>
      <c r="B19" s="56" t="s">
        <v>155</v>
      </c>
      <c r="C19" s="57"/>
      <c r="D19" s="122"/>
      <c r="M19" s="104"/>
    </row>
    <row r="20" spans="1:13" ht="16.5" x14ac:dyDescent="0.3">
      <c r="A20" s="121" t="s">
        <v>8</v>
      </c>
      <c r="B20" s="54" t="s">
        <v>156</v>
      </c>
      <c r="C20" s="58"/>
      <c r="D20" s="123"/>
      <c r="M20" s="104"/>
    </row>
    <row r="21" spans="1:13" ht="16.5" x14ac:dyDescent="0.3">
      <c r="A21" s="121" t="s">
        <v>9</v>
      </c>
      <c r="B21" s="54" t="s">
        <v>157</v>
      </c>
      <c r="C21" s="55"/>
      <c r="D21" s="117"/>
    </row>
    <row r="22" spans="1:13" ht="16.5" x14ac:dyDescent="0.3">
      <c r="A22" s="121" t="s">
        <v>11</v>
      </c>
      <c r="B22" s="54" t="s">
        <v>158</v>
      </c>
      <c r="C22" s="55"/>
      <c r="D22" s="117"/>
    </row>
    <row r="23" spans="1:13" ht="16.5" x14ac:dyDescent="0.3">
      <c r="A23" s="119"/>
      <c r="B23" s="112"/>
      <c r="C23" s="112"/>
      <c r="D23" s="113"/>
      <c r="M23" s="104"/>
    </row>
    <row r="24" spans="1:13" x14ac:dyDescent="0.25">
      <c r="A24" s="114" t="s">
        <v>159</v>
      </c>
      <c r="B24" s="202" t="s">
        <v>160</v>
      </c>
      <c r="C24" s="203"/>
      <c r="D24" s="115">
        <f>D25</f>
        <v>0</v>
      </c>
      <c r="M24" s="104"/>
    </row>
    <row r="25" spans="1:13" ht="16.5" x14ac:dyDescent="0.3">
      <c r="A25" s="116" t="s">
        <v>161</v>
      </c>
      <c r="B25" s="54" t="s">
        <v>162</v>
      </c>
      <c r="C25" s="58"/>
      <c r="D25" s="123"/>
    </row>
    <row r="26" spans="1:13" ht="17.25" thickBot="1" x14ac:dyDescent="0.35">
      <c r="A26" s="119"/>
      <c r="B26" s="112"/>
      <c r="C26" s="112"/>
      <c r="D26" s="113"/>
    </row>
    <row r="27" spans="1:13" ht="15.75" thickBot="1" x14ac:dyDescent="0.3">
      <c r="A27" s="124" t="s">
        <v>163</v>
      </c>
      <c r="B27" s="194" t="s">
        <v>164</v>
      </c>
      <c r="C27" s="195"/>
      <c r="D27" s="125">
        <f>ROUND((((1+D12+D14)*(1+D16)*(1+D25))/(1-D18))-1,4)</f>
        <v>0</v>
      </c>
    </row>
    <row r="28" spans="1:13" ht="16.5" x14ac:dyDescent="0.3">
      <c r="A28" s="53"/>
      <c r="B28" s="53"/>
      <c r="C28" s="53"/>
      <c r="D28" s="53"/>
    </row>
    <row r="29" spans="1:13" ht="16.5" customHeight="1" x14ac:dyDescent="0.25">
      <c r="A29" s="191" t="s">
        <v>195</v>
      </c>
      <c r="B29" s="191"/>
      <c r="C29" s="191"/>
      <c r="D29" s="191"/>
    </row>
    <row r="30" spans="1:13" ht="16.5" customHeight="1" x14ac:dyDescent="0.25">
      <c r="A30" s="191"/>
      <c r="B30" s="191"/>
      <c r="C30" s="191"/>
      <c r="D30" s="191"/>
    </row>
    <row r="31" spans="1:13" ht="54.75" customHeight="1" x14ac:dyDescent="0.25">
      <c r="A31" s="191"/>
      <c r="B31" s="191"/>
      <c r="C31" s="191"/>
      <c r="D31" s="191"/>
    </row>
    <row r="32" spans="1:13" ht="33" customHeight="1" x14ac:dyDescent="0.25">
      <c r="A32" s="190" t="s">
        <v>196</v>
      </c>
      <c r="B32" s="190"/>
      <c r="C32" s="190"/>
      <c r="D32" s="190"/>
    </row>
    <row r="33" spans="1:4" ht="16.5" x14ac:dyDescent="0.3">
      <c r="A33" s="53"/>
      <c r="B33" s="53"/>
      <c r="C33" s="53"/>
      <c r="D33" s="53"/>
    </row>
    <row r="34" spans="1:4" ht="16.5" x14ac:dyDescent="0.3">
      <c r="A34" s="193" t="s">
        <v>165</v>
      </c>
      <c r="B34" s="193"/>
      <c r="C34" s="193"/>
      <c r="D34" s="193"/>
    </row>
    <row r="35" spans="1:4" ht="16.5" x14ac:dyDescent="0.3">
      <c r="A35" s="192" t="s">
        <v>166</v>
      </c>
      <c r="B35" s="192"/>
      <c r="C35" s="192"/>
      <c r="D35" s="192"/>
    </row>
    <row r="36" spans="1:4" ht="16.5" x14ac:dyDescent="0.3">
      <c r="A36" s="192" t="s">
        <v>167</v>
      </c>
      <c r="B36" s="192"/>
      <c r="C36" s="192"/>
      <c r="D36" s="192"/>
    </row>
    <row r="37" spans="1:4" ht="16.5" x14ac:dyDescent="0.3">
      <c r="A37" s="192" t="s">
        <v>168</v>
      </c>
      <c r="B37" s="192"/>
      <c r="C37" s="192"/>
      <c r="D37" s="192"/>
    </row>
    <row r="38" spans="1:4" ht="16.5" x14ac:dyDescent="0.3">
      <c r="A38" s="192" t="s">
        <v>169</v>
      </c>
      <c r="B38" s="192"/>
      <c r="C38" s="192"/>
      <c r="D38" s="192"/>
    </row>
    <row r="39" spans="1:4" ht="16.5" x14ac:dyDescent="0.3">
      <c r="A39" s="192" t="s">
        <v>170</v>
      </c>
      <c r="B39" s="192"/>
      <c r="C39" s="192"/>
      <c r="D39" s="192"/>
    </row>
    <row r="40" spans="1:4" ht="16.5" x14ac:dyDescent="0.3">
      <c r="A40" s="192" t="s">
        <v>171</v>
      </c>
      <c r="B40" s="192"/>
      <c r="C40" s="192"/>
      <c r="D40" s="192"/>
    </row>
  </sheetData>
  <mergeCells count="14">
    <mergeCell ref="B27:C27"/>
    <mergeCell ref="A7:D9"/>
    <mergeCell ref="B11:C11"/>
    <mergeCell ref="B18:C18"/>
    <mergeCell ref="B24:C24"/>
    <mergeCell ref="A32:D32"/>
    <mergeCell ref="A29:D31"/>
    <mergeCell ref="A38:D38"/>
    <mergeCell ref="A39:D39"/>
    <mergeCell ref="A40:D40"/>
    <mergeCell ref="A34:D34"/>
    <mergeCell ref="A35:D35"/>
    <mergeCell ref="A36:D36"/>
    <mergeCell ref="A37:D37"/>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vt:i4>
      </vt:variant>
    </vt:vector>
  </HeadingPairs>
  <TitlesOfParts>
    <vt:vector size="7" baseType="lpstr">
      <vt:lpstr>PPU</vt:lpstr>
      <vt:lpstr>COMPOSIÇÃO ITEM 2</vt:lpstr>
      <vt:lpstr>ENCARGOS SOCIAIS</vt:lpstr>
      <vt:lpstr>BDI</vt:lpstr>
      <vt:lpstr>BDI!Area_de_impressao</vt:lpstr>
      <vt:lpstr>'COMPOSIÇÃO ITEM 2'!Area_de_impressao</vt:lpstr>
      <vt:lpstr>PPU!Titulos_de_impressao</vt:lpstr>
    </vt:vector>
  </TitlesOfParts>
  <Company>Companhia Potiguar de Gás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luis.assis</dc:creator>
  <cp:lastModifiedBy>igor.felipe</cp:lastModifiedBy>
  <cp:lastPrinted>2021-05-03T15:32:26Z</cp:lastPrinted>
  <dcterms:created xsi:type="dcterms:W3CDTF">2009-03-19T14:58:01Z</dcterms:created>
  <dcterms:modified xsi:type="dcterms:W3CDTF">2022-08-10T13:58:17Z</dcterms:modified>
</cp:coreProperties>
</file>