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2\LICITAÇÕES\001-2022 PE - MOTORISTA PROFISSIONAL\1. Autorização e Designação\"/>
    </mc:Choice>
  </mc:AlternateContent>
  <bookViews>
    <workbookView xWindow="0" yWindow="0" windowWidth="28800" windowHeight="12435"/>
  </bookViews>
  <sheets>
    <sheet name="PLANILHA DE PREÇOS" sheetId="12" r:id="rId1"/>
    <sheet name="ITEM 1" sheetId="1" r:id="rId2"/>
    <sheet name="ITEM 2" sheetId="5" r:id="rId3"/>
    <sheet name="ITEM 3" sheetId="8" r:id="rId4"/>
    <sheet name="ITEM 4" sheetId="10" r:id="rId5"/>
    <sheet name="ITEM 5" sheetId="11" r:id="rId6"/>
    <sheet name="ITEM 6" sheetId="6" r:id="rId7"/>
    <sheet name="ITEM 7" sheetId="7" r:id="rId8"/>
  </sheets>
  <calcPr calcId="152511"/>
</workbook>
</file>

<file path=xl/calcChain.xml><?xml version="1.0" encoding="utf-8"?>
<calcChain xmlns="http://schemas.openxmlformats.org/spreadsheetml/2006/main">
  <c r="C14" i="11" l="1"/>
  <c r="D9" i="11"/>
  <c r="D9" i="8"/>
  <c r="F8" i="11" l="1"/>
  <c r="C36" i="11"/>
  <c r="C35" i="11"/>
  <c r="C31" i="11"/>
  <c r="C23" i="11"/>
  <c r="C22" i="11"/>
  <c r="C21" i="11"/>
  <c r="C20" i="11"/>
  <c r="C19" i="11"/>
  <c r="C18" i="11"/>
  <c r="C17" i="11"/>
  <c r="C16" i="11"/>
  <c r="C15" i="11"/>
  <c r="C36" i="10"/>
  <c r="C35" i="10"/>
  <c r="C31" i="10"/>
  <c r="C23" i="10"/>
  <c r="C22" i="10"/>
  <c r="C21" i="10"/>
  <c r="C20" i="10"/>
  <c r="C19" i="10"/>
  <c r="C18" i="10"/>
  <c r="C17" i="10"/>
  <c r="C16" i="10"/>
  <c r="C15" i="10"/>
  <c r="C36" i="8"/>
  <c r="C35" i="8"/>
  <c r="C31" i="8"/>
  <c r="C23" i="8"/>
  <c r="C22" i="8"/>
  <c r="C21" i="8"/>
  <c r="C20" i="8"/>
  <c r="C19" i="8"/>
  <c r="C18" i="8"/>
  <c r="C17" i="8"/>
  <c r="C16" i="8"/>
  <c r="C15" i="8"/>
  <c r="C36" i="5"/>
  <c r="C16" i="5"/>
  <c r="C17" i="5"/>
  <c r="C18" i="5"/>
  <c r="C19" i="5"/>
  <c r="C20" i="5"/>
  <c r="C21" i="5"/>
  <c r="C22" i="5"/>
  <c r="C15" i="5"/>
  <c r="F10" i="1"/>
  <c r="E12" i="12" l="1"/>
  <c r="F12" i="12" s="1"/>
  <c r="E11" i="12"/>
  <c r="F11" i="12" s="1"/>
  <c r="E10" i="12"/>
  <c r="F10" i="12" s="1"/>
  <c r="E9" i="12"/>
  <c r="F9" i="12" s="1"/>
  <c r="E8" i="12"/>
  <c r="F8" i="12" s="1"/>
  <c r="E7" i="12"/>
  <c r="F7" i="12" s="1"/>
  <c r="E6" i="12"/>
  <c r="F6" i="12" s="1"/>
  <c r="E13" i="12" l="1"/>
  <c r="C37" i="11"/>
  <c r="F10" i="11"/>
  <c r="C37" i="10"/>
  <c r="C14" i="10"/>
  <c r="F8" i="10"/>
  <c r="D9" i="10" s="1"/>
  <c r="F10" i="10" s="1"/>
  <c r="C37" i="8"/>
  <c r="C14" i="8"/>
  <c r="F8" i="8"/>
  <c r="C12" i="7"/>
  <c r="C12" i="6"/>
  <c r="F8" i="5"/>
  <c r="D9" i="5" s="1"/>
  <c r="C35" i="5"/>
  <c r="C31" i="5"/>
  <c r="C23" i="5"/>
  <c r="C14" i="5"/>
  <c r="F10" i="8" l="1"/>
  <c r="F10" i="5"/>
  <c r="C37" i="5"/>
  <c r="C35" i="1"/>
  <c r="C31" i="1"/>
  <c r="C23" i="1"/>
  <c r="C14" i="1"/>
  <c r="C37" i="1" l="1"/>
</calcChain>
</file>

<file path=xl/sharedStrings.xml><?xml version="1.0" encoding="utf-8"?>
<sst xmlns="http://schemas.openxmlformats.org/spreadsheetml/2006/main" count="543" uniqueCount="139">
  <si>
    <t>ANEXO B – COMPOSIÇÃO DE CUSTOS E FORMAÇÃO DE PREÇOS</t>
  </si>
  <si>
    <t>Dados complementares para composição dos custos referentes à mão-de-obra (LIMITES MÁXIMOS)</t>
  </si>
  <si>
    <t>I - MÃO-DE-OBRA</t>
  </si>
  <si>
    <t>ITEM I - MÃO DE OBRA</t>
  </si>
  <si>
    <t>DESCRIÇÃO</t>
  </si>
  <si>
    <t>R$</t>
  </si>
  <si>
    <t>ITEM</t>
  </si>
  <si>
    <t>I</t>
  </si>
  <si>
    <t>Remuneração + Reserva Técnica</t>
  </si>
  <si>
    <t>I - A</t>
  </si>
  <si>
    <t>Remuneração</t>
  </si>
  <si>
    <t>I - B</t>
  </si>
  <si>
    <t>Reserva Técnica</t>
  </si>
  <si>
    <t>-</t>
  </si>
  <si>
    <t>TOTAL DO ITEM I</t>
  </si>
  <si>
    <t>ITEM II - ENCARGOS SOCIAIS (Iincidentes sobre o item I)</t>
  </si>
  <si>
    <t>ITEM II</t>
  </si>
  <si>
    <t>II - A</t>
  </si>
  <si>
    <t>GRUPO "A"</t>
  </si>
  <si>
    <t>INSS (Contribuição Empresa)</t>
  </si>
  <si>
    <t>SESI ou SESC</t>
  </si>
  <si>
    <t>SENAI ou SENAC</t>
  </si>
  <si>
    <t>INCRA</t>
  </si>
  <si>
    <t>SALÁRIO EDUCAÇÃO</t>
  </si>
  <si>
    <t>FGTS</t>
  </si>
  <si>
    <t>SEGURO ACIDENTE DE TRABALHO</t>
  </si>
  <si>
    <t>SEBRAE</t>
  </si>
  <si>
    <t>II - B</t>
  </si>
  <si>
    <t>GRUPO "B"</t>
  </si>
  <si>
    <t>FÉRIAS</t>
  </si>
  <si>
    <t>AUXÍLIO DOENÇA</t>
  </si>
  <si>
    <t>LICENÇA MATERNIDADE/PATERNIDADE</t>
  </si>
  <si>
    <t>FALTAS LEGAIS</t>
  </si>
  <si>
    <t>ACIDENTE DE TRABALHO</t>
  </si>
  <si>
    <t>AVISO PRÉVIO</t>
  </si>
  <si>
    <t>13º SALÁRIO</t>
  </si>
  <si>
    <t>II - C</t>
  </si>
  <si>
    <t>GRUPO "C"</t>
  </si>
  <si>
    <t>AVISO PRÉVIO INDENIZADO</t>
  </si>
  <si>
    <t>INDENIZAÇÃO ADICIONAL</t>
  </si>
  <si>
    <t>FGTS NAS RECISÕES SEM JUSTA CAUSA</t>
  </si>
  <si>
    <t>II - D</t>
  </si>
  <si>
    <t>GRUPO "D"</t>
  </si>
  <si>
    <t>TOTAL DO ITEM II</t>
  </si>
  <si>
    <t>TOTAL DO ITEM I + ITEM II</t>
  </si>
  <si>
    <t>ITEM III - INSUMOS</t>
  </si>
  <si>
    <t>UNIFORME</t>
  </si>
  <si>
    <t>VALE TRANSPORTE</t>
  </si>
  <si>
    <t>VALE ALIMENTAÇÃO (CLÁUSULA 8ª)</t>
  </si>
  <si>
    <t>TREINAMENTO E/OU RECICLAGEM DE PESSOAL</t>
  </si>
  <si>
    <t>SEGURO DE VIDA EM GRUPO</t>
  </si>
  <si>
    <t>EXAME MÉDICO</t>
  </si>
  <si>
    <t>PLANO DE SAÚDE (CLÁUSULA 9ª)</t>
  </si>
  <si>
    <t>PLANO ODONTOLÓGICO (CLÁUSULA 10ª)</t>
  </si>
  <si>
    <t>TOTAL DOS INSUMOS</t>
  </si>
  <si>
    <t>TOTAL DO ITEM III</t>
  </si>
  <si>
    <t>TOTAL DO ITEM I + ITEM II + ITEM III</t>
  </si>
  <si>
    <t>ITEM IV - DEMAIS COMPONENTES (Incidentes sobre o total dos itens I + II + III)</t>
  </si>
  <si>
    <t>DESPESAS ADMINISTRATIVAS/OPERACIONAIS</t>
  </si>
  <si>
    <t>LUCRO</t>
  </si>
  <si>
    <t>TOTAL DO ITEM IV</t>
  </si>
  <si>
    <t>TOTAL DO ITEM I + ITEM II + ITEM III + ITEM IV</t>
  </si>
  <si>
    <t>LUCRO PRESUMIDO</t>
  </si>
  <si>
    <t>a) (TRIBUTOS (%))/100 = To</t>
  </si>
  <si>
    <t>To=</t>
  </si>
  <si>
    <t>% (EM RELAÇÃO AO
TOTAL DO ITEM)</t>
  </si>
  <si>
    <t>II - ENCARGOS SOCIAIS (Incidentes sobre o valor da remuneração + reserva técnica)</t>
  </si>
  <si>
    <t>III - INSUMOS DE MÃO-DE-OBRA(*)</t>
  </si>
  <si>
    <t>INCIDÊNCIA DOS ENCARGOS DOS GRUPO "A"
SOBRE OS ITENS DO GRUPO "B"</t>
  </si>
  <si>
    <t>Memória de Cálculo</t>
  </si>
  <si>
    <t>IV - DEMAIS COMPONENTES</t>
  </si>
  <si>
    <t>V - TRIBUTOS</t>
  </si>
  <si>
    <t xml:space="preserve">ITEM V - TRIBUTOS (ISSQN 5,0% + CONFINS 3,0% + C. SOCIAL 0,00% + IRPJ 0,00% + PIS 0,65) = (8,65%)
TRIBUTO (8,65%)/100 =To 0,0865
</t>
  </si>
  <si>
    <t>b) TOTAL DO ITEM I + ITEM II + ITEM III + ITEM IV = P</t>
  </si>
  <si>
    <t>Po=</t>
  </si>
  <si>
    <t>c) Po/(1-To) = Pi</t>
  </si>
  <si>
    <t>Pi=</t>
  </si>
  <si>
    <t>VALOR DO ITEM V (Pi - Po)</t>
  </si>
  <si>
    <r>
      <rPr>
        <b/>
        <sz val="11"/>
        <rFont val="Calibri"/>
        <family val="2"/>
        <scheme val="minor"/>
      </rPr>
      <t>% (EM RELAÇÃO AO
TOTAL DO ITEM)</t>
    </r>
  </si>
  <si>
    <r>
      <t xml:space="preserve">RESERVA TÉCNICA </t>
    </r>
    <r>
      <rPr>
        <sz val="11"/>
        <rFont val="Calibri"/>
        <family val="2"/>
        <scheme val="minor"/>
      </rPr>
      <t>(sobres os insumos)
(Variação de 0 a 6%)</t>
    </r>
  </si>
  <si>
    <t>VI – PREÇO HOMEM MÊS (Mão de Obra + Insumos + Demais Componentes + Tributos)</t>
  </si>
  <si>
    <t>PREÇO HOMEM MÊS (Mão de Obra + Insumos + Demais Componentes + Tributos)</t>
  </si>
  <si>
    <r>
      <rPr>
        <b/>
        <sz val="11"/>
        <color rgb="FF000000"/>
        <rFont val="Calibri"/>
        <family val="2"/>
        <scheme val="minor"/>
      </rPr>
      <t>NOTAS:</t>
    </r>
    <r>
      <rPr>
        <sz val="11"/>
        <color rgb="FF000000"/>
        <rFont val="Calibri"/>
        <family val="2"/>
        <scheme val="minor"/>
      </rPr>
      <t xml:space="preserve">
1- Variação Definida de acordo com consulta ao Ministério Público Estadual - MP/RN.
2 - Os índices dos Encargos Sociais foram baseadas de acordo com Planilhas já adotas pelo Ministério Público da União (MPU) e Supremo Tribunal Federal (STF).
3- Caso seja constatado valores abusivos das Despesas Administrativas/Operacionais e Lucro Exorbitantes, caberá o Presidente da CPL ou responsável pelo procedimento, tomar as devidas providências.
4- De acordo com Acordão 950/2007, do Tribunal de Contas da União, e já adotado em diversos Certames Licitatórios na Esfera Federal, não deverão conter na Planilha de Composição de Preços, os Tributos IRPJ e CSLL.
5- Caso a Empresa tenha como forma de tributação, o LUCRO REAL, no exercício comercial que será celebrado o Contrato, o Grupo V, será desta forma:</t>
    </r>
  </si>
  <si>
    <t>TRIBUTOS (ISSQN+COFINS+PIS)-Lucro Real</t>
  </si>
  <si>
    <t>ISSQN (5,00%)</t>
  </si>
  <si>
    <t>COFINS (7,60%)</t>
  </si>
  <si>
    <t>PIS (1,65%)</t>
  </si>
  <si>
    <t>TRIBUTO (14,25%)/100 = To 0,1425</t>
  </si>
  <si>
    <t>(Mão de Obra+Insumos+Demais Componentes) = Po</t>
  </si>
  <si>
    <t>Po/(1-To) = p1</t>
  </si>
  <si>
    <t>VALOR DOS TRIBUTOS (P1-Po)</t>
  </si>
  <si>
    <t>DIÁRIAS COM PERNOITE</t>
  </si>
  <si>
    <t>Custos Indiretos</t>
  </si>
  <si>
    <t>Lucro</t>
  </si>
  <si>
    <t>ISS</t>
  </si>
  <si>
    <t>VALOR DA DIÁRIA</t>
  </si>
  <si>
    <t xml:space="preserve"> VALOR (R$)</t>
  </si>
  <si>
    <t>%</t>
  </si>
  <si>
    <t>CUSTOS INDIRETOS E LUCRO</t>
  </si>
  <si>
    <t>Total Custos indiretos e lucro</t>
  </si>
  <si>
    <t>TRIBUTOS SOBRE O FATURAMENTO</t>
  </si>
  <si>
    <t>COFINS</t>
  </si>
  <si>
    <t>PIS</t>
  </si>
  <si>
    <t>Total de Tributos</t>
  </si>
  <si>
    <t>Preço total de uma diária para um posto</t>
  </si>
  <si>
    <t>DIÁRIAS SEM PERNOITE</t>
  </si>
  <si>
    <t>Adicional Hora extra 50%</t>
  </si>
  <si>
    <t xml:space="preserve"> Hora extra</t>
  </si>
  <si>
    <t>III - DEMAIS COMPONENTES</t>
  </si>
  <si>
    <t>IV - TRIBUTOS</t>
  </si>
  <si>
    <t xml:space="preserve">ITEM IV - TRIBUTOS (ISSQN 5,0% + CONFINS 3,0% + C. SOCIAL 0,00% + IRPJ 0,00% + PIS 0,65) = (8,65%)
TRIBUTO (8,65%)/100 =To 0,0865
</t>
  </si>
  <si>
    <t>V – PREÇO HORA EXTRA (Mão de Obra + Demais Componentes + Tributos)</t>
  </si>
  <si>
    <t>PREÇO HORA EXTRA (Mão de Obra + Demais Componentes + Tributos)</t>
  </si>
  <si>
    <t>b) TOTAL DO ITEM I + ITEM II + ITEM III = P</t>
  </si>
  <si>
    <t>ITEM III - DEMAIS COMPONENTES (Incidentes sobre o total dos itens I + II)</t>
  </si>
  <si>
    <t>GRUPO ÚNICO</t>
  </si>
  <si>
    <t>DESCRIÇÃO DO OBJETO</t>
  </si>
  <si>
    <t>UD.</t>
  </si>
  <si>
    <t>QTDE</t>
  </si>
  <si>
    <t>(A)</t>
  </si>
  <si>
    <t>VALOR UNITÁRIO (R$)</t>
  </si>
  <si>
    <t>(B)</t>
  </si>
  <si>
    <t>VALOR TOTAL  (R$)</t>
  </si>
  <si>
    <t>(C) = (A) X (B)</t>
  </si>
  <si>
    <t>MOTORISTA PROFISSIONAL, PORTADOR DE CNH VÁLIDA À CONDUÇÃO DE VEÍCULOS DE PASSEIO.</t>
  </si>
  <si>
    <t>MÊS</t>
  </si>
  <si>
    <t>HORAS EXTRAS DIURNAS (DIAS ÚTEIS = 50%)</t>
  </si>
  <si>
    <t>HORA</t>
  </si>
  <si>
    <t>HORAS EXTRAS NOTURNAS (DIAS ÚTEIS = 50% + 30%)</t>
  </si>
  <si>
    <t>HORAS EXTRAS DIURNAS (FERIADOS = 100%)</t>
  </si>
  <si>
    <t>HORAS EXTRAS NOTURNA (FERIADOS = 100% + 30%)</t>
  </si>
  <si>
    <t>DIÁRIA COM PERNOITE</t>
  </si>
  <si>
    <t>DIA</t>
  </si>
  <si>
    <t>DIÁRIA SEM PERNOITE</t>
  </si>
  <si>
    <t>Adicional Hora extra 100%</t>
  </si>
  <si>
    <t>Adicional Hora extra 50% + 30%</t>
  </si>
  <si>
    <t>Adicional Hora extra 100% + 30%</t>
  </si>
  <si>
    <t>VALOR TOTAL DO GRUPO: (SOMATÓRIO DA COLUNA “C”)(R$):</t>
  </si>
  <si>
    <t>PLANILHA DE PREÇOS UNITÁRIOS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</si>
</sst>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#,##0.00;[Red]\-&quot;R$&quot;#,##0.00"/>
    <numFmt numFmtId="44" formatCode="_-&quot;R$&quot;* #,##0.00_-;\-&quot;R$&quot;* #,##0.00_-;_-&quot;R$&quot;* &quot;-&quot;??_-;_-@_-"/>
    <numFmt numFmtId="43" formatCode="_-* #,##0.00_-;\-* #,##0.00_-;_-* &quot;-&quot;??_-;_-@_-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wrapText="1"/>
    </xf>
    <xf numFmtId="8" fontId="5" fillId="0" borderId="4" xfId="0" applyNumberFormat="1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shrinkToFit="1"/>
    </xf>
    <xf numFmtId="0" fontId="5" fillId="0" borderId="4" xfId="0" applyFont="1" applyFill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1" fontId="2" fillId="0" borderId="7" xfId="0" applyNumberFormat="1" applyFont="1" applyFill="1" applyBorder="1" applyAlignment="1">
      <alignment horizontal="center" vertical="top" shrinkToFit="1"/>
    </xf>
    <xf numFmtId="1" fontId="3" fillId="0" borderId="4" xfId="0" applyNumberFormat="1" applyFont="1" applyFill="1" applyBorder="1" applyAlignment="1">
      <alignment vertical="top" shrinkToFit="1"/>
    </xf>
    <xf numFmtId="0" fontId="3" fillId="0" borderId="4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top" shrinkToFit="1"/>
    </xf>
    <xf numFmtId="1" fontId="2" fillId="0" borderId="3" xfId="0" applyNumberFormat="1" applyFont="1" applyFill="1" applyBorder="1" applyAlignment="1">
      <alignment horizontal="center" vertical="top" shrinkToFit="1"/>
    </xf>
    <xf numFmtId="0" fontId="3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43" fontId="7" fillId="0" borderId="14" xfId="0" applyNumberFormat="1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44" fontId="4" fillId="0" borderId="4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4" fontId="2" fillId="0" borderId="4" xfId="1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44" fontId="5" fillId="0" borderId="4" xfId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/>
    </xf>
    <xf numFmtId="10" fontId="3" fillId="0" borderId="4" xfId="0" applyNumberFormat="1" applyFont="1" applyFill="1" applyBorder="1" applyAlignment="1">
      <alignment horizontal="right" vertical="center" shrinkToFit="1"/>
    </xf>
    <xf numFmtId="10" fontId="2" fillId="0" borderId="4" xfId="0" applyNumberFormat="1" applyFont="1" applyFill="1" applyBorder="1" applyAlignment="1">
      <alignment horizontal="right" vertical="top" shrinkToFit="1"/>
    </xf>
    <xf numFmtId="44" fontId="5" fillId="0" borderId="4" xfId="1" applyFont="1" applyFill="1" applyBorder="1" applyAlignment="1">
      <alignment horizontal="left" vertical="center" wrapText="1"/>
    </xf>
    <xf numFmtId="8" fontId="4" fillId="0" borderId="4" xfId="0" applyNumberFormat="1" applyFont="1" applyFill="1" applyBorder="1" applyAlignment="1">
      <alignment horizontal="left" vertical="top" wrapText="1"/>
    </xf>
    <xf numFmtId="10" fontId="3" fillId="0" borderId="4" xfId="0" applyNumberFormat="1" applyFont="1" applyFill="1" applyBorder="1" applyAlignment="1">
      <alignment horizontal="right" vertical="top" shrinkToFit="1"/>
    </xf>
    <xf numFmtId="44" fontId="4" fillId="0" borderId="4" xfId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44" fontId="2" fillId="0" borderId="4" xfId="0" applyNumberFormat="1" applyFont="1" applyFill="1" applyBorder="1" applyAlignment="1">
      <alignment horizontal="left" vertical="center" shrinkToFit="1"/>
    </xf>
    <xf numFmtId="10" fontId="2" fillId="0" borderId="4" xfId="0" applyNumberFormat="1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right" vertical="top" wrapText="1" indent="2"/>
    </xf>
    <xf numFmtId="0" fontId="3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right" vertical="top" wrapText="1" indent="3"/>
    </xf>
    <xf numFmtId="0" fontId="3" fillId="0" borderId="4" xfId="0" applyFont="1" applyFill="1" applyBorder="1" applyAlignment="1">
      <alignment horizontal="right" vertical="top" wrapText="1" indent="3"/>
    </xf>
    <xf numFmtId="43" fontId="3" fillId="0" borderId="4" xfId="2" applyFont="1" applyFill="1" applyBorder="1" applyAlignment="1">
      <alignment horizontal="right" vertical="top" shrinkToFit="1"/>
    </xf>
    <xf numFmtId="8" fontId="3" fillId="0" borderId="4" xfId="2" applyNumberFormat="1" applyFont="1" applyFill="1" applyBorder="1" applyAlignment="1">
      <alignment horizontal="right" vertical="top" shrinkToFit="1"/>
    </xf>
    <xf numFmtId="10" fontId="3" fillId="0" borderId="4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44" fontId="3" fillId="0" borderId="4" xfId="1" applyFont="1" applyFill="1" applyBorder="1" applyAlignment="1">
      <alignment horizontal="center" vertical="top"/>
    </xf>
    <xf numFmtId="9" fontId="3" fillId="0" borderId="4" xfId="0" applyNumberFormat="1" applyFont="1" applyFill="1" applyBorder="1" applyAlignment="1">
      <alignment horizontal="left" vertical="top"/>
    </xf>
    <xf numFmtId="10" fontId="2" fillId="0" borderId="4" xfId="0" applyNumberFormat="1" applyFont="1" applyFill="1" applyBorder="1" applyAlignment="1">
      <alignment horizontal="center" vertical="top"/>
    </xf>
    <xf numFmtId="9" fontId="2" fillId="0" borderId="4" xfId="0" applyNumberFormat="1" applyFont="1" applyFill="1" applyBorder="1" applyAlignment="1">
      <alignment horizontal="left" vertical="top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A3" sqref="A3:F3"/>
    </sheetView>
  </sheetViews>
  <sheetFormatPr defaultRowHeight="12.75" x14ac:dyDescent="0.2"/>
  <cols>
    <col min="1" max="1" width="9.33203125" customWidth="1"/>
    <col min="2" max="2" width="54.6640625" customWidth="1"/>
    <col min="5" max="5" width="12.1640625" customWidth="1"/>
    <col min="6" max="6" width="11.6640625" customWidth="1"/>
  </cols>
  <sheetData>
    <row r="1" spans="1:6" ht="16.5" thickTop="1" thickBot="1" x14ac:dyDescent="0.25">
      <c r="A1" s="31" t="s">
        <v>138</v>
      </c>
      <c r="B1" s="32"/>
      <c r="C1" s="32"/>
      <c r="D1" s="32"/>
      <c r="E1" s="32"/>
      <c r="F1" s="33"/>
    </row>
    <row r="2" spans="1:6" ht="14.25" thickTop="1" thickBot="1" x14ac:dyDescent="0.25"/>
    <row r="3" spans="1:6" ht="16.5" thickTop="1" thickBot="1" x14ac:dyDescent="0.25">
      <c r="A3" s="31" t="s">
        <v>115</v>
      </c>
      <c r="B3" s="32"/>
      <c r="C3" s="32"/>
      <c r="D3" s="32"/>
      <c r="E3" s="32"/>
      <c r="F3" s="33"/>
    </row>
    <row r="4" spans="1:6" ht="45.75" thickTop="1" x14ac:dyDescent="0.2">
      <c r="A4" s="37" t="s">
        <v>6</v>
      </c>
      <c r="B4" s="37" t="s">
        <v>116</v>
      </c>
      <c r="C4" s="37" t="s">
        <v>117</v>
      </c>
      <c r="D4" s="25" t="s">
        <v>118</v>
      </c>
      <c r="E4" s="25" t="s">
        <v>120</v>
      </c>
      <c r="F4" s="25" t="s">
        <v>122</v>
      </c>
    </row>
    <row r="5" spans="1:6" ht="30.75" thickBot="1" x14ac:dyDescent="0.25">
      <c r="A5" s="38"/>
      <c r="B5" s="38"/>
      <c r="C5" s="38"/>
      <c r="D5" s="26" t="s">
        <v>119</v>
      </c>
      <c r="E5" s="26" t="s">
        <v>121</v>
      </c>
      <c r="F5" s="26" t="s">
        <v>123</v>
      </c>
    </row>
    <row r="6" spans="1:6" ht="31.5" thickTop="1" thickBot="1" x14ac:dyDescent="0.25">
      <c r="A6" s="28">
        <v>1</v>
      </c>
      <c r="B6" s="27" t="s">
        <v>124</v>
      </c>
      <c r="C6" s="27" t="s">
        <v>125</v>
      </c>
      <c r="D6" s="27">
        <v>24</v>
      </c>
      <c r="E6" s="29">
        <f>'ITEM 1'!E71:F71</f>
        <v>0</v>
      </c>
      <c r="F6" s="30">
        <f>D6*E6</f>
        <v>0</v>
      </c>
    </row>
    <row r="7" spans="1:6" ht="16.5" thickTop="1" thickBot="1" x14ac:dyDescent="0.25">
      <c r="A7" s="28">
        <v>2</v>
      </c>
      <c r="B7" s="27" t="s">
        <v>126</v>
      </c>
      <c r="C7" s="27" t="s">
        <v>127</v>
      </c>
      <c r="D7" s="27">
        <v>480</v>
      </c>
      <c r="E7" s="29">
        <f>'ITEM 2'!E56:F56</f>
        <v>0</v>
      </c>
      <c r="F7" s="30">
        <f t="shared" ref="F7:F12" si="0">D7*E7</f>
        <v>0</v>
      </c>
    </row>
    <row r="8" spans="1:6" ht="31.5" thickTop="1" thickBot="1" x14ac:dyDescent="0.25">
      <c r="A8" s="28">
        <v>3</v>
      </c>
      <c r="B8" s="27" t="s">
        <v>128</v>
      </c>
      <c r="C8" s="27" t="s">
        <v>127</v>
      </c>
      <c r="D8" s="27">
        <v>24</v>
      </c>
      <c r="E8" s="29">
        <f>'ITEM 3'!E56:F56</f>
        <v>0</v>
      </c>
      <c r="F8" s="30">
        <f t="shared" si="0"/>
        <v>0</v>
      </c>
    </row>
    <row r="9" spans="1:6" ht="16.5" thickTop="1" thickBot="1" x14ac:dyDescent="0.25">
      <c r="A9" s="28">
        <v>4</v>
      </c>
      <c r="B9" s="27" t="s">
        <v>129</v>
      </c>
      <c r="C9" s="27" t="s">
        <v>127</v>
      </c>
      <c r="D9" s="27">
        <v>24</v>
      </c>
      <c r="E9" s="29">
        <f>'ITEM 4'!E56:F56</f>
        <v>0</v>
      </c>
      <c r="F9" s="30">
        <f t="shared" si="0"/>
        <v>0</v>
      </c>
    </row>
    <row r="10" spans="1:6" ht="31.5" thickTop="1" thickBot="1" x14ac:dyDescent="0.25">
      <c r="A10" s="28">
        <v>5</v>
      </c>
      <c r="B10" s="27" t="s">
        <v>130</v>
      </c>
      <c r="C10" s="27" t="s">
        <v>127</v>
      </c>
      <c r="D10" s="27">
        <v>24</v>
      </c>
      <c r="E10" s="29">
        <f>'ITEM 5'!E56:F56</f>
        <v>0</v>
      </c>
      <c r="F10" s="30">
        <f t="shared" si="0"/>
        <v>0</v>
      </c>
    </row>
    <row r="11" spans="1:6" ht="16.5" thickTop="1" thickBot="1" x14ac:dyDescent="0.25">
      <c r="A11" s="28">
        <v>6</v>
      </c>
      <c r="B11" s="27" t="s">
        <v>131</v>
      </c>
      <c r="C11" s="27" t="s">
        <v>132</v>
      </c>
      <c r="D11" s="27">
        <v>20</v>
      </c>
      <c r="E11" s="29">
        <f>'ITEM 6'!E13:F13</f>
        <v>0</v>
      </c>
      <c r="F11" s="30">
        <f t="shared" si="0"/>
        <v>0</v>
      </c>
    </row>
    <row r="12" spans="1:6" ht="16.5" thickTop="1" thickBot="1" x14ac:dyDescent="0.25">
      <c r="A12" s="28">
        <v>7</v>
      </c>
      <c r="B12" s="27" t="s">
        <v>133</v>
      </c>
      <c r="C12" s="27" t="s">
        <v>132</v>
      </c>
      <c r="D12" s="27">
        <v>20</v>
      </c>
      <c r="E12" s="29">
        <f>'ITEM 7'!E13:F13</f>
        <v>0</v>
      </c>
      <c r="F12" s="30">
        <f t="shared" si="0"/>
        <v>0</v>
      </c>
    </row>
    <row r="13" spans="1:6" ht="30" customHeight="1" thickTop="1" thickBot="1" x14ac:dyDescent="0.25">
      <c r="A13" s="34" t="s">
        <v>137</v>
      </c>
      <c r="B13" s="35"/>
      <c r="C13" s="35"/>
      <c r="D13" s="36"/>
      <c r="E13" s="39">
        <f>SUM(F6:F12)</f>
        <v>0</v>
      </c>
      <c r="F13" s="40"/>
    </row>
    <row r="14" spans="1:6" ht="13.5" thickTop="1" x14ac:dyDescent="0.2"/>
  </sheetData>
  <mergeCells count="7">
    <mergeCell ref="A1:F1"/>
    <mergeCell ref="A13:D13"/>
    <mergeCell ref="A3:F3"/>
    <mergeCell ref="C4:C5"/>
    <mergeCell ref="E13:F13"/>
    <mergeCell ref="A4:A5"/>
    <mergeCell ref="B4:B5"/>
  </mergeCells>
  <printOptions horizontalCentered="1" verticalCentered="1"/>
  <pageMargins left="0" right="0" top="0" bottom="0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46" zoomScaleNormal="100" workbookViewId="0">
      <selection activeCell="E61" sqref="E61:F61"/>
    </sheetView>
  </sheetViews>
  <sheetFormatPr defaultColWidth="9.33203125" defaultRowHeight="15" x14ac:dyDescent="0.2"/>
  <cols>
    <col min="1" max="1" width="10.83203125" style="23" customWidth="1"/>
    <col min="2" max="2" width="51.6640625" style="1" customWidth="1"/>
    <col min="3" max="3" width="0.83203125" style="1" customWidth="1"/>
    <col min="4" max="4" width="30.83203125" style="1" customWidth="1"/>
    <col min="5" max="5" width="2.1640625" style="1" customWidth="1"/>
    <col min="6" max="6" width="23.33203125" style="1" customWidth="1"/>
    <col min="7" max="16384" width="9.33203125" style="1"/>
  </cols>
  <sheetData>
    <row r="1" spans="1:6" x14ac:dyDescent="0.2">
      <c r="A1" s="61" t="s">
        <v>0</v>
      </c>
      <c r="B1" s="61"/>
      <c r="C1" s="61"/>
      <c r="D1" s="61"/>
      <c r="E1" s="61"/>
      <c r="F1" s="61"/>
    </row>
    <row r="2" spans="1:6" x14ac:dyDescent="0.2">
      <c r="A2" s="42" t="s">
        <v>2</v>
      </c>
      <c r="B2" s="42"/>
      <c r="C2" s="42"/>
      <c r="D2" s="42"/>
      <c r="E2" s="42"/>
      <c r="F2" s="42"/>
    </row>
    <row r="3" spans="1:6" ht="16.350000000000001" customHeight="1" x14ac:dyDescent="0.2">
      <c r="A3" s="51" t="s">
        <v>1</v>
      </c>
      <c r="B3" s="51"/>
      <c r="C3" s="51"/>
      <c r="D3" s="51"/>
      <c r="E3" s="51"/>
      <c r="F3" s="51"/>
    </row>
    <row r="4" spans="1:6" ht="16.350000000000001" customHeight="1" x14ac:dyDescent="0.2">
      <c r="A4" s="44" t="s">
        <v>3</v>
      </c>
      <c r="B4" s="44"/>
      <c r="C4" s="44"/>
      <c r="D4" s="44"/>
      <c r="E4" s="44"/>
      <c r="F4" s="44"/>
    </row>
    <row r="5" spans="1:6" ht="16.5" customHeight="1" x14ac:dyDescent="0.25">
      <c r="A5" s="19"/>
      <c r="B5" s="55" t="s">
        <v>4</v>
      </c>
      <c r="C5" s="55"/>
      <c r="D5" s="73" t="s">
        <v>65</v>
      </c>
      <c r="E5" s="74"/>
      <c r="F5" s="55" t="s">
        <v>5</v>
      </c>
    </row>
    <row r="6" spans="1:6" ht="17.25" customHeight="1" x14ac:dyDescent="0.2">
      <c r="A6" s="3" t="s">
        <v>6</v>
      </c>
      <c r="B6" s="55"/>
      <c r="C6" s="55"/>
      <c r="D6" s="74"/>
      <c r="E6" s="74"/>
      <c r="F6" s="55"/>
    </row>
    <row r="7" spans="1:6" ht="16.7" customHeight="1" x14ac:dyDescent="0.25">
      <c r="A7" s="3" t="s">
        <v>7</v>
      </c>
      <c r="B7" s="58" t="s">
        <v>8</v>
      </c>
      <c r="C7" s="58"/>
      <c r="D7" s="72"/>
      <c r="E7" s="72"/>
      <c r="F7" s="2"/>
    </row>
    <row r="8" spans="1:6" ht="16.7" customHeight="1" x14ac:dyDescent="0.25">
      <c r="A8" s="3" t="s">
        <v>9</v>
      </c>
      <c r="B8" s="58" t="s">
        <v>10</v>
      </c>
      <c r="C8" s="58"/>
      <c r="D8" s="72"/>
      <c r="E8" s="72"/>
      <c r="F8" s="5">
        <v>1868.18</v>
      </c>
    </row>
    <row r="9" spans="1:6" ht="16.7" customHeight="1" x14ac:dyDescent="0.2">
      <c r="A9" s="3" t="s">
        <v>11</v>
      </c>
      <c r="B9" s="58" t="s">
        <v>12</v>
      </c>
      <c r="C9" s="58"/>
      <c r="D9" s="66">
        <v>0</v>
      </c>
      <c r="E9" s="66"/>
      <c r="F9" s="6" t="s">
        <v>13</v>
      </c>
    </row>
    <row r="10" spans="1:6" ht="16.7" customHeight="1" x14ac:dyDescent="0.25">
      <c r="A10" s="19"/>
      <c r="B10" s="58" t="s">
        <v>14</v>
      </c>
      <c r="C10" s="58"/>
      <c r="D10" s="58"/>
      <c r="E10" s="58"/>
      <c r="F10" s="5">
        <f>SUM(F7:F9)</f>
        <v>1868.18</v>
      </c>
    </row>
    <row r="11" spans="1:6" x14ac:dyDescent="0.2">
      <c r="A11" s="42" t="s">
        <v>66</v>
      </c>
      <c r="B11" s="42"/>
      <c r="C11" s="42"/>
      <c r="D11" s="42"/>
      <c r="E11" s="42"/>
      <c r="F11" s="42"/>
    </row>
    <row r="12" spans="1:6" ht="16.7" customHeight="1" x14ac:dyDescent="0.2">
      <c r="A12" s="44" t="s">
        <v>15</v>
      </c>
      <c r="B12" s="44"/>
      <c r="C12" s="44"/>
      <c r="D12" s="44"/>
      <c r="E12" s="44"/>
      <c r="F12" s="44"/>
    </row>
    <row r="13" spans="1:6" ht="32.85" customHeight="1" x14ac:dyDescent="0.2">
      <c r="A13" s="7" t="s">
        <v>16</v>
      </c>
      <c r="B13" s="7" t="s">
        <v>4</v>
      </c>
      <c r="C13" s="71" t="s">
        <v>78</v>
      </c>
      <c r="D13" s="71"/>
      <c r="E13" s="44" t="s">
        <v>5</v>
      </c>
      <c r="F13" s="44"/>
    </row>
    <row r="14" spans="1:6" ht="16.7" customHeight="1" x14ac:dyDescent="0.2">
      <c r="A14" s="3" t="s">
        <v>17</v>
      </c>
      <c r="B14" s="8" t="s">
        <v>18</v>
      </c>
      <c r="C14" s="63">
        <f>SUM(C15:D22)</f>
        <v>0.3680000000000001</v>
      </c>
      <c r="D14" s="63"/>
      <c r="E14" s="67">
        <v>0</v>
      </c>
      <c r="F14" s="67"/>
    </row>
    <row r="15" spans="1:6" ht="17.100000000000001" customHeight="1" x14ac:dyDescent="0.2">
      <c r="A15" s="9">
        <v>1</v>
      </c>
      <c r="B15" s="10" t="s">
        <v>19</v>
      </c>
      <c r="C15" s="66">
        <v>0.2</v>
      </c>
      <c r="D15" s="66"/>
      <c r="E15" s="60">
        <v>0</v>
      </c>
      <c r="F15" s="60"/>
    </row>
    <row r="16" spans="1:6" ht="16.7" customHeight="1" x14ac:dyDescent="0.2">
      <c r="A16" s="9">
        <v>2</v>
      </c>
      <c r="B16" s="10" t="s">
        <v>20</v>
      </c>
      <c r="C16" s="66">
        <v>1.4999999999999999E-2</v>
      </c>
      <c r="D16" s="66"/>
      <c r="E16" s="60">
        <v>0</v>
      </c>
      <c r="F16" s="60"/>
    </row>
    <row r="17" spans="1:6" ht="16.7" customHeight="1" x14ac:dyDescent="0.2">
      <c r="A17" s="9">
        <v>3</v>
      </c>
      <c r="B17" s="10" t="s">
        <v>21</v>
      </c>
      <c r="C17" s="66">
        <v>0.01</v>
      </c>
      <c r="D17" s="66"/>
      <c r="E17" s="60">
        <v>0</v>
      </c>
      <c r="F17" s="60"/>
    </row>
    <row r="18" spans="1:6" ht="16.7" customHeight="1" x14ac:dyDescent="0.2">
      <c r="A18" s="9">
        <v>4</v>
      </c>
      <c r="B18" s="10" t="s">
        <v>22</v>
      </c>
      <c r="C18" s="66">
        <v>2E-3</v>
      </c>
      <c r="D18" s="66"/>
      <c r="E18" s="60">
        <v>0</v>
      </c>
      <c r="F18" s="60"/>
    </row>
    <row r="19" spans="1:6" ht="16.7" customHeight="1" x14ac:dyDescent="0.2">
      <c r="A19" s="9">
        <v>5</v>
      </c>
      <c r="B19" s="10" t="s">
        <v>23</v>
      </c>
      <c r="C19" s="66">
        <v>2.5000000000000001E-2</v>
      </c>
      <c r="D19" s="66"/>
      <c r="E19" s="60">
        <v>0</v>
      </c>
      <c r="F19" s="60"/>
    </row>
    <row r="20" spans="1:6" ht="16.7" customHeight="1" x14ac:dyDescent="0.2">
      <c r="A20" s="9">
        <v>6</v>
      </c>
      <c r="B20" s="10" t="s">
        <v>24</v>
      </c>
      <c r="C20" s="66">
        <v>0.08</v>
      </c>
      <c r="D20" s="66"/>
      <c r="E20" s="60">
        <v>0</v>
      </c>
      <c r="F20" s="60"/>
    </row>
    <row r="21" spans="1:6" ht="16.7" customHeight="1" x14ac:dyDescent="0.2">
      <c r="A21" s="9">
        <v>7</v>
      </c>
      <c r="B21" s="10" t="s">
        <v>25</v>
      </c>
      <c r="C21" s="66">
        <v>0.03</v>
      </c>
      <c r="D21" s="66"/>
      <c r="E21" s="60">
        <v>0</v>
      </c>
      <c r="F21" s="60"/>
    </row>
    <row r="22" spans="1:6" ht="16.7" customHeight="1" x14ac:dyDescent="0.2">
      <c r="A22" s="9">
        <v>8</v>
      </c>
      <c r="B22" s="10" t="s">
        <v>26</v>
      </c>
      <c r="C22" s="66">
        <v>6.0000000000000001E-3</v>
      </c>
      <c r="D22" s="66"/>
      <c r="E22" s="60">
        <v>0</v>
      </c>
      <c r="F22" s="60"/>
    </row>
    <row r="23" spans="1:6" ht="16.7" customHeight="1" x14ac:dyDescent="0.2">
      <c r="A23" s="3" t="s">
        <v>27</v>
      </c>
      <c r="B23" s="8" t="s">
        <v>28</v>
      </c>
      <c r="C23" s="63">
        <f>SUM(C24:D30)</f>
        <v>0.23270000000000002</v>
      </c>
      <c r="D23" s="63"/>
      <c r="E23" s="67">
        <v>0</v>
      </c>
      <c r="F23" s="67"/>
    </row>
    <row r="24" spans="1:6" ht="16.7" customHeight="1" x14ac:dyDescent="0.2">
      <c r="A24" s="9">
        <v>9</v>
      </c>
      <c r="B24" s="10" t="s">
        <v>29</v>
      </c>
      <c r="C24" s="66">
        <v>0.1111</v>
      </c>
      <c r="D24" s="66"/>
      <c r="E24" s="60">
        <v>0</v>
      </c>
      <c r="F24" s="60"/>
    </row>
    <row r="25" spans="1:6" ht="16.7" customHeight="1" x14ac:dyDescent="0.2">
      <c r="A25" s="9">
        <v>10</v>
      </c>
      <c r="B25" s="10" t="s">
        <v>30</v>
      </c>
      <c r="C25" s="66">
        <v>1.3899999999999999E-2</v>
      </c>
      <c r="D25" s="66"/>
      <c r="E25" s="60">
        <v>0</v>
      </c>
      <c r="F25" s="60"/>
    </row>
    <row r="26" spans="1:6" ht="16.7" customHeight="1" x14ac:dyDescent="0.2">
      <c r="A26" s="9">
        <v>11</v>
      </c>
      <c r="B26" s="10" t="s">
        <v>31</v>
      </c>
      <c r="C26" s="66">
        <v>2.0000000000000001E-4</v>
      </c>
      <c r="D26" s="66"/>
      <c r="E26" s="60">
        <v>0</v>
      </c>
      <c r="F26" s="60"/>
    </row>
    <row r="27" spans="1:6" ht="16.7" customHeight="1" x14ac:dyDescent="0.2">
      <c r="A27" s="9">
        <v>12</v>
      </c>
      <c r="B27" s="10" t="s">
        <v>32</v>
      </c>
      <c r="C27" s="66">
        <v>2.8E-3</v>
      </c>
      <c r="D27" s="66"/>
      <c r="E27" s="60">
        <v>0</v>
      </c>
      <c r="F27" s="60"/>
    </row>
    <row r="28" spans="1:6" ht="16.7" customHeight="1" x14ac:dyDescent="0.2">
      <c r="A28" s="9">
        <v>13</v>
      </c>
      <c r="B28" s="10" t="s">
        <v>33</v>
      </c>
      <c r="C28" s="66">
        <v>2E-3</v>
      </c>
      <c r="D28" s="66"/>
      <c r="E28" s="60">
        <v>0</v>
      </c>
      <c r="F28" s="60"/>
    </row>
    <row r="29" spans="1:6" ht="16.7" customHeight="1" x14ac:dyDescent="0.2">
      <c r="A29" s="9">
        <v>14</v>
      </c>
      <c r="B29" s="10" t="s">
        <v>34</v>
      </c>
      <c r="C29" s="66">
        <v>1.9400000000000001E-2</v>
      </c>
      <c r="D29" s="66"/>
      <c r="E29" s="60">
        <v>0</v>
      </c>
      <c r="F29" s="60"/>
    </row>
    <row r="30" spans="1:6" ht="16.5" customHeight="1" x14ac:dyDescent="0.2">
      <c r="A30" s="9">
        <v>15</v>
      </c>
      <c r="B30" s="10" t="s">
        <v>35</v>
      </c>
      <c r="C30" s="66">
        <v>8.3299999999999999E-2</v>
      </c>
      <c r="D30" s="66"/>
      <c r="E30" s="60">
        <v>0</v>
      </c>
      <c r="F30" s="60"/>
    </row>
    <row r="31" spans="1:6" ht="16.7" customHeight="1" x14ac:dyDescent="0.2">
      <c r="A31" s="3" t="s">
        <v>36</v>
      </c>
      <c r="B31" s="8" t="s">
        <v>37</v>
      </c>
      <c r="C31" s="63">
        <f>SUM(C32:D34)</f>
        <v>4.53E-2</v>
      </c>
      <c r="D31" s="63"/>
      <c r="E31" s="67">
        <v>0</v>
      </c>
      <c r="F31" s="67"/>
    </row>
    <row r="32" spans="1:6" ht="16.7" customHeight="1" x14ac:dyDescent="0.2">
      <c r="A32" s="9">
        <v>16</v>
      </c>
      <c r="B32" s="10" t="s">
        <v>38</v>
      </c>
      <c r="C32" s="66">
        <v>4.4999999999999997E-3</v>
      </c>
      <c r="D32" s="66"/>
      <c r="E32" s="60">
        <v>0</v>
      </c>
      <c r="F32" s="60"/>
    </row>
    <row r="33" spans="1:6" ht="16.7" customHeight="1" x14ac:dyDescent="0.2">
      <c r="A33" s="9">
        <v>17</v>
      </c>
      <c r="B33" s="10" t="s">
        <v>39</v>
      </c>
      <c r="C33" s="66">
        <v>8.0000000000000004E-4</v>
      </c>
      <c r="D33" s="66"/>
      <c r="E33" s="60">
        <v>0</v>
      </c>
      <c r="F33" s="60"/>
    </row>
    <row r="34" spans="1:6" ht="16.7" customHeight="1" x14ac:dyDescent="0.2">
      <c r="A34" s="9">
        <v>18</v>
      </c>
      <c r="B34" s="10" t="s">
        <v>40</v>
      </c>
      <c r="C34" s="66">
        <v>0.04</v>
      </c>
      <c r="D34" s="66"/>
      <c r="E34" s="60">
        <v>0</v>
      </c>
      <c r="F34" s="60"/>
    </row>
    <row r="35" spans="1:6" ht="16.7" customHeight="1" x14ac:dyDescent="0.2">
      <c r="A35" s="3" t="s">
        <v>41</v>
      </c>
      <c r="B35" s="8" t="s">
        <v>42</v>
      </c>
      <c r="C35" s="63">
        <f>SUM(C36)</f>
        <v>8.5599999999999996E-2</v>
      </c>
      <c r="D35" s="63"/>
      <c r="E35" s="67">
        <v>0</v>
      </c>
      <c r="F35" s="67"/>
    </row>
    <row r="36" spans="1:6" ht="29.25" customHeight="1" x14ac:dyDescent="0.2">
      <c r="A36" s="11">
        <v>19</v>
      </c>
      <c r="B36" s="12" t="s">
        <v>68</v>
      </c>
      <c r="C36" s="62">
        <v>8.5599999999999996E-2</v>
      </c>
      <c r="D36" s="62"/>
      <c r="E36" s="64">
        <v>0</v>
      </c>
      <c r="F36" s="64"/>
    </row>
    <row r="37" spans="1:6" x14ac:dyDescent="0.2">
      <c r="A37" s="59"/>
      <c r="B37" s="13" t="s">
        <v>43</v>
      </c>
      <c r="C37" s="63">
        <f>SUM(C35,C31,C23,C14)</f>
        <v>0.73160000000000014</v>
      </c>
      <c r="D37" s="63"/>
      <c r="E37" s="51">
        <v>0</v>
      </c>
      <c r="F37" s="51"/>
    </row>
    <row r="38" spans="1:6" x14ac:dyDescent="0.2">
      <c r="A38" s="59"/>
      <c r="B38" s="51" t="s">
        <v>44</v>
      </c>
      <c r="C38" s="51"/>
      <c r="D38" s="51"/>
      <c r="E38" s="65"/>
      <c r="F38" s="51"/>
    </row>
    <row r="39" spans="1:6" x14ac:dyDescent="0.2">
      <c r="A39" s="42" t="s">
        <v>67</v>
      </c>
      <c r="B39" s="42"/>
      <c r="C39" s="42"/>
      <c r="D39" s="42"/>
      <c r="E39" s="42"/>
      <c r="F39" s="42"/>
    </row>
    <row r="40" spans="1:6" ht="15.75" customHeight="1" x14ac:dyDescent="0.2">
      <c r="A40" s="44" t="s">
        <v>45</v>
      </c>
      <c r="B40" s="44"/>
      <c r="C40" s="44"/>
      <c r="D40" s="44"/>
      <c r="E40" s="44"/>
      <c r="F40" s="44"/>
    </row>
    <row r="41" spans="1:6" ht="15.75" customHeight="1" x14ac:dyDescent="0.2">
      <c r="A41" s="7" t="s">
        <v>6</v>
      </c>
      <c r="B41" s="14" t="s">
        <v>4</v>
      </c>
      <c r="C41" s="55" t="s">
        <v>69</v>
      </c>
      <c r="D41" s="55"/>
      <c r="E41" s="44" t="s">
        <v>5</v>
      </c>
      <c r="F41" s="44"/>
    </row>
    <row r="42" spans="1:6" x14ac:dyDescent="0.2">
      <c r="A42" s="9">
        <v>20</v>
      </c>
      <c r="B42" s="12" t="s">
        <v>46</v>
      </c>
      <c r="C42" s="53"/>
      <c r="D42" s="53"/>
      <c r="E42" s="58" t="s">
        <v>5</v>
      </c>
      <c r="F42" s="58"/>
    </row>
    <row r="43" spans="1:6" x14ac:dyDescent="0.2">
      <c r="A43" s="9">
        <v>21</v>
      </c>
      <c r="B43" s="12" t="s">
        <v>47</v>
      </c>
      <c r="C43" s="53"/>
      <c r="D43" s="53"/>
      <c r="E43" s="58" t="s">
        <v>5</v>
      </c>
      <c r="F43" s="58"/>
    </row>
    <row r="44" spans="1:6" x14ac:dyDescent="0.2">
      <c r="A44" s="9">
        <v>22</v>
      </c>
      <c r="B44" s="12" t="s">
        <v>48</v>
      </c>
      <c r="C44" s="53"/>
      <c r="D44" s="53"/>
      <c r="E44" s="58" t="s">
        <v>5</v>
      </c>
      <c r="F44" s="58"/>
    </row>
    <row r="45" spans="1:6" ht="15.75" customHeight="1" x14ac:dyDescent="0.2">
      <c r="A45" s="9">
        <v>23</v>
      </c>
      <c r="B45" s="12" t="s">
        <v>49</v>
      </c>
      <c r="C45" s="53"/>
      <c r="D45" s="53"/>
      <c r="E45" s="58" t="s">
        <v>5</v>
      </c>
      <c r="F45" s="58"/>
    </row>
    <row r="46" spans="1:6" x14ac:dyDescent="0.2">
      <c r="A46" s="9">
        <v>24</v>
      </c>
      <c r="B46" s="12" t="s">
        <v>50</v>
      </c>
      <c r="C46" s="53"/>
      <c r="D46" s="53"/>
      <c r="E46" s="58" t="s">
        <v>5</v>
      </c>
      <c r="F46" s="58"/>
    </row>
    <row r="47" spans="1:6" x14ac:dyDescent="0.2">
      <c r="A47" s="9">
        <v>25</v>
      </c>
      <c r="B47" s="12" t="s">
        <v>51</v>
      </c>
      <c r="C47" s="53"/>
      <c r="D47" s="53"/>
      <c r="E47" s="58" t="s">
        <v>5</v>
      </c>
      <c r="F47" s="58"/>
    </row>
    <row r="48" spans="1:6" x14ac:dyDescent="0.2">
      <c r="A48" s="9">
        <v>26</v>
      </c>
      <c r="B48" s="12" t="s">
        <v>52</v>
      </c>
      <c r="C48" s="53"/>
      <c r="D48" s="53"/>
      <c r="E48" s="58" t="s">
        <v>5</v>
      </c>
      <c r="F48" s="58"/>
    </row>
    <row r="49" spans="1:6" x14ac:dyDescent="0.2">
      <c r="A49" s="9">
        <v>27</v>
      </c>
      <c r="B49" s="12" t="s">
        <v>53</v>
      </c>
      <c r="C49" s="53"/>
      <c r="D49" s="53"/>
      <c r="E49" s="58" t="s">
        <v>5</v>
      </c>
      <c r="F49" s="58"/>
    </row>
    <row r="50" spans="1:6" x14ac:dyDescent="0.2">
      <c r="A50" s="68"/>
      <c r="B50" s="13" t="s">
        <v>54</v>
      </c>
      <c r="C50" s="53"/>
      <c r="D50" s="53"/>
      <c r="E50" s="67">
        <v>0</v>
      </c>
      <c r="F50" s="67"/>
    </row>
    <row r="51" spans="1:6" ht="30" x14ac:dyDescent="0.2">
      <c r="A51" s="68"/>
      <c r="B51" s="13" t="s">
        <v>79</v>
      </c>
      <c r="C51" s="54">
        <v>0</v>
      </c>
      <c r="D51" s="55"/>
      <c r="E51" s="56">
        <v>0</v>
      </c>
      <c r="F51" s="56"/>
    </row>
    <row r="52" spans="1:6" x14ac:dyDescent="0.2">
      <c r="A52" s="68"/>
      <c r="B52" s="51" t="s">
        <v>55</v>
      </c>
      <c r="C52" s="51"/>
      <c r="D52" s="51"/>
      <c r="E52" s="69">
        <v>0</v>
      </c>
      <c r="F52" s="70"/>
    </row>
    <row r="53" spans="1:6" x14ac:dyDescent="0.2">
      <c r="A53" s="68"/>
      <c r="B53" s="51" t="s">
        <v>56</v>
      </c>
      <c r="C53" s="51"/>
      <c r="D53" s="51"/>
      <c r="E53" s="56">
        <v>0</v>
      </c>
      <c r="F53" s="56"/>
    </row>
    <row r="54" spans="1:6" x14ac:dyDescent="0.2">
      <c r="A54" s="42" t="s">
        <v>70</v>
      </c>
      <c r="B54" s="42"/>
      <c r="C54" s="42"/>
      <c r="D54" s="42"/>
      <c r="E54" s="42"/>
      <c r="F54" s="42"/>
    </row>
    <row r="55" spans="1:6" ht="15.75" customHeight="1" x14ac:dyDescent="0.2">
      <c r="A55" s="51" t="s">
        <v>57</v>
      </c>
      <c r="B55" s="51"/>
      <c r="C55" s="51"/>
      <c r="D55" s="51"/>
      <c r="E55" s="51"/>
      <c r="F55" s="51"/>
    </row>
    <row r="56" spans="1:6" ht="15.75" customHeight="1" x14ac:dyDescent="0.2">
      <c r="A56" s="55" t="s">
        <v>6</v>
      </c>
      <c r="B56" s="57" t="s">
        <v>4</v>
      </c>
      <c r="C56" s="55" t="s">
        <v>65</v>
      </c>
      <c r="D56" s="55"/>
      <c r="E56" s="57" t="s">
        <v>5</v>
      </c>
      <c r="F56" s="57"/>
    </row>
    <row r="57" spans="1:6" ht="15.75" customHeight="1" x14ac:dyDescent="0.2">
      <c r="A57" s="55"/>
      <c r="B57" s="57"/>
      <c r="C57" s="55"/>
      <c r="D57" s="55"/>
      <c r="E57" s="57"/>
      <c r="F57" s="57"/>
    </row>
    <row r="58" spans="1:6" x14ac:dyDescent="0.2">
      <c r="A58" s="9">
        <v>28</v>
      </c>
      <c r="B58" s="12" t="s">
        <v>58</v>
      </c>
      <c r="C58" s="53"/>
      <c r="D58" s="53"/>
      <c r="E58" s="58" t="s">
        <v>5</v>
      </c>
      <c r="F58" s="58"/>
    </row>
    <row r="59" spans="1:6" x14ac:dyDescent="0.2">
      <c r="A59" s="9">
        <v>29</v>
      </c>
      <c r="B59" s="12" t="s">
        <v>59</v>
      </c>
      <c r="C59" s="53"/>
      <c r="D59" s="53"/>
      <c r="E59" s="58" t="s">
        <v>5</v>
      </c>
      <c r="F59" s="58"/>
    </row>
    <row r="60" spans="1:6" x14ac:dyDescent="0.2">
      <c r="A60" s="59"/>
      <c r="B60" s="51" t="s">
        <v>60</v>
      </c>
      <c r="C60" s="51"/>
      <c r="D60" s="51"/>
      <c r="E60" s="60">
        <v>0</v>
      </c>
      <c r="F60" s="60"/>
    </row>
    <row r="61" spans="1:6" x14ac:dyDescent="0.2">
      <c r="A61" s="59"/>
      <c r="B61" s="51" t="s">
        <v>61</v>
      </c>
      <c r="C61" s="51"/>
      <c r="D61" s="51"/>
      <c r="E61" s="43">
        <v>0</v>
      </c>
      <c r="F61" s="44"/>
    </row>
    <row r="62" spans="1:6" x14ac:dyDescent="0.2">
      <c r="A62" s="42" t="s">
        <v>71</v>
      </c>
      <c r="B62" s="42"/>
      <c r="C62" s="42"/>
      <c r="D62" s="42"/>
      <c r="E62" s="42"/>
      <c r="F62" s="42"/>
    </row>
    <row r="63" spans="1:6" ht="32.25" customHeight="1" x14ac:dyDescent="0.2">
      <c r="A63" s="51" t="s">
        <v>72</v>
      </c>
      <c r="B63" s="51"/>
      <c r="C63" s="51"/>
      <c r="D63" s="51"/>
      <c r="E63" s="51"/>
      <c r="F63" s="51"/>
    </row>
    <row r="64" spans="1:6" ht="15.75" customHeight="1" x14ac:dyDescent="0.2">
      <c r="A64" s="44" t="s">
        <v>62</v>
      </c>
      <c r="B64" s="44"/>
      <c r="C64" s="44"/>
      <c r="D64" s="44"/>
      <c r="E64" s="44"/>
      <c r="F64" s="44"/>
    </row>
    <row r="65" spans="1:6" ht="15.75" customHeight="1" x14ac:dyDescent="0.2">
      <c r="A65" s="16" t="s">
        <v>6</v>
      </c>
      <c r="B65" s="51" t="s">
        <v>4</v>
      </c>
      <c r="C65" s="51"/>
      <c r="D65" s="51"/>
      <c r="E65" s="51" t="s">
        <v>5</v>
      </c>
      <c r="F65" s="51"/>
    </row>
    <row r="66" spans="1:6" ht="15.75" customHeight="1" x14ac:dyDescent="0.2">
      <c r="A66" s="17">
        <v>30</v>
      </c>
      <c r="B66" s="18" t="s">
        <v>63</v>
      </c>
      <c r="C66" s="52" t="s">
        <v>64</v>
      </c>
      <c r="D66" s="52"/>
      <c r="E66" s="53"/>
      <c r="F66" s="53"/>
    </row>
    <row r="67" spans="1:6" ht="30" x14ac:dyDescent="0.2">
      <c r="A67" s="20">
        <v>31</v>
      </c>
      <c r="B67" s="12" t="s">
        <v>73</v>
      </c>
      <c r="C67" s="52" t="s">
        <v>74</v>
      </c>
      <c r="D67" s="52"/>
      <c r="E67" s="53"/>
      <c r="F67" s="53"/>
    </row>
    <row r="68" spans="1:6" x14ac:dyDescent="0.2">
      <c r="A68" s="21">
        <v>32</v>
      </c>
      <c r="B68" s="12" t="s">
        <v>75</v>
      </c>
      <c r="C68" s="52" t="s">
        <v>76</v>
      </c>
      <c r="D68" s="52"/>
      <c r="E68" s="53"/>
      <c r="F68" s="53"/>
    </row>
    <row r="69" spans="1:6" x14ac:dyDescent="0.25">
      <c r="A69" s="22"/>
      <c r="B69" s="49" t="s">
        <v>77</v>
      </c>
      <c r="C69" s="50"/>
      <c r="D69" s="50"/>
      <c r="E69" s="44"/>
      <c r="F69" s="44"/>
    </row>
    <row r="70" spans="1:6" x14ac:dyDescent="0.2">
      <c r="A70" s="42" t="s">
        <v>80</v>
      </c>
      <c r="B70" s="42"/>
      <c r="C70" s="42"/>
      <c r="D70" s="42"/>
      <c r="E70" s="42"/>
      <c r="F70" s="42"/>
    </row>
    <row r="71" spans="1:6" x14ac:dyDescent="0.2">
      <c r="A71" s="42" t="s">
        <v>81</v>
      </c>
      <c r="B71" s="42"/>
      <c r="C71" s="42"/>
      <c r="D71" s="42"/>
      <c r="E71" s="43">
        <v>0</v>
      </c>
      <c r="F71" s="44"/>
    </row>
    <row r="72" spans="1:6" x14ac:dyDescent="0.2">
      <c r="A72" s="46"/>
      <c r="B72" s="47"/>
      <c r="C72" s="47"/>
      <c r="D72" s="47"/>
      <c r="E72" s="47"/>
      <c r="F72" s="48"/>
    </row>
    <row r="73" spans="1:6" x14ac:dyDescent="0.2">
      <c r="A73" s="45" t="s">
        <v>82</v>
      </c>
      <c r="B73" s="41"/>
      <c r="C73" s="41"/>
      <c r="D73" s="41"/>
      <c r="E73" s="41"/>
      <c r="F73" s="41"/>
    </row>
    <row r="74" spans="1:6" ht="140.25" customHeight="1" x14ac:dyDescent="0.2">
      <c r="A74" s="41"/>
      <c r="B74" s="41"/>
      <c r="C74" s="41"/>
      <c r="D74" s="41"/>
      <c r="E74" s="41"/>
      <c r="F74" s="41"/>
    </row>
    <row r="75" spans="1:6" x14ac:dyDescent="0.2">
      <c r="A75" s="42" t="s">
        <v>83</v>
      </c>
      <c r="B75" s="42"/>
      <c r="C75" s="42"/>
      <c r="D75" s="42"/>
      <c r="E75" s="42"/>
      <c r="F75" s="42"/>
    </row>
    <row r="76" spans="1:6" x14ac:dyDescent="0.2">
      <c r="A76" s="24">
        <v>1</v>
      </c>
      <c r="B76" s="41" t="s">
        <v>84</v>
      </c>
      <c r="C76" s="41"/>
      <c r="D76" s="41"/>
      <c r="E76" s="41" t="s">
        <v>5</v>
      </c>
      <c r="F76" s="41"/>
    </row>
    <row r="77" spans="1:6" x14ac:dyDescent="0.2">
      <c r="A77" s="24">
        <v>2</v>
      </c>
      <c r="B77" s="41" t="s">
        <v>85</v>
      </c>
      <c r="C77" s="41"/>
      <c r="D77" s="41"/>
      <c r="E77" s="41" t="s">
        <v>5</v>
      </c>
      <c r="F77" s="41"/>
    </row>
    <row r="78" spans="1:6" x14ac:dyDescent="0.2">
      <c r="A78" s="24">
        <v>3</v>
      </c>
      <c r="B78" s="41" t="s">
        <v>86</v>
      </c>
      <c r="C78" s="41"/>
      <c r="D78" s="41"/>
      <c r="E78" s="41" t="s">
        <v>5</v>
      </c>
      <c r="F78" s="41"/>
    </row>
    <row r="79" spans="1:6" x14ac:dyDescent="0.2">
      <c r="A79" s="24"/>
      <c r="B79" s="41"/>
      <c r="C79" s="41"/>
      <c r="D79" s="41"/>
      <c r="E79" s="41"/>
      <c r="F79" s="41"/>
    </row>
    <row r="80" spans="1:6" x14ac:dyDescent="0.2">
      <c r="A80" s="24"/>
      <c r="B80" s="41" t="s">
        <v>87</v>
      </c>
      <c r="C80" s="41"/>
      <c r="D80" s="41"/>
      <c r="E80" s="41"/>
      <c r="F80" s="41"/>
    </row>
    <row r="81" spans="1:6" x14ac:dyDescent="0.2">
      <c r="A81" s="24"/>
      <c r="B81" s="41" t="s">
        <v>88</v>
      </c>
      <c r="C81" s="41"/>
      <c r="D81" s="41"/>
      <c r="E81" s="41"/>
      <c r="F81" s="41"/>
    </row>
    <row r="82" spans="1:6" x14ac:dyDescent="0.2">
      <c r="A82" s="24"/>
      <c r="B82" s="41" t="s">
        <v>89</v>
      </c>
      <c r="C82" s="41"/>
      <c r="D82" s="41"/>
      <c r="E82" s="41"/>
      <c r="F82" s="41"/>
    </row>
    <row r="83" spans="1:6" x14ac:dyDescent="0.2">
      <c r="A83" s="24"/>
      <c r="B83" s="41" t="s">
        <v>90</v>
      </c>
      <c r="C83" s="41"/>
      <c r="D83" s="41"/>
      <c r="E83" s="41" t="s">
        <v>5</v>
      </c>
      <c r="F83" s="41"/>
    </row>
  </sheetData>
  <mergeCells count="148">
    <mergeCell ref="B8:C8"/>
    <mergeCell ref="D8:E8"/>
    <mergeCell ref="B9:C9"/>
    <mergeCell ref="D9:E9"/>
    <mergeCell ref="B10:E10"/>
    <mergeCell ref="A4:F4"/>
    <mergeCell ref="B5:C6"/>
    <mergeCell ref="D5:E6"/>
    <mergeCell ref="F5:F6"/>
    <mergeCell ref="B7:C7"/>
    <mergeCell ref="D7:E7"/>
    <mergeCell ref="C15:D15"/>
    <mergeCell ref="E15:F15"/>
    <mergeCell ref="C16:D16"/>
    <mergeCell ref="E16:F16"/>
    <mergeCell ref="C17:D17"/>
    <mergeCell ref="E17:F17"/>
    <mergeCell ref="A12:F12"/>
    <mergeCell ref="C13:D13"/>
    <mergeCell ref="E13:F13"/>
    <mergeCell ref="C14:D14"/>
    <mergeCell ref="E14:F14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E45:F45"/>
    <mergeCell ref="E46:F46"/>
    <mergeCell ref="C45:D45"/>
    <mergeCell ref="C46:D46"/>
    <mergeCell ref="E47:F47"/>
    <mergeCell ref="E48:F48"/>
    <mergeCell ref="C47:D47"/>
    <mergeCell ref="C48:D48"/>
    <mergeCell ref="A50:A53"/>
    <mergeCell ref="E49:F49"/>
    <mergeCell ref="E50:F50"/>
    <mergeCell ref="C49:D49"/>
    <mergeCell ref="B53:D53"/>
    <mergeCell ref="E52:F52"/>
    <mergeCell ref="E53:F53"/>
    <mergeCell ref="A40:F40"/>
    <mergeCell ref="E41:F41"/>
    <mergeCell ref="E42:F42"/>
    <mergeCell ref="C41:D41"/>
    <mergeCell ref="C42:D42"/>
    <mergeCell ref="E43:F43"/>
    <mergeCell ref="E44:F44"/>
    <mergeCell ref="C43:D43"/>
    <mergeCell ref="C44:D44"/>
    <mergeCell ref="A1:F1"/>
    <mergeCell ref="A3:F3"/>
    <mergeCell ref="A2:F2"/>
    <mergeCell ref="A11:F11"/>
    <mergeCell ref="A39:F39"/>
    <mergeCell ref="C36:D36"/>
    <mergeCell ref="C37:D37"/>
    <mergeCell ref="A37:A38"/>
    <mergeCell ref="E36:F36"/>
    <mergeCell ref="E37:F37"/>
    <mergeCell ref="B38:D38"/>
    <mergeCell ref="E38:F38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  <mergeCell ref="A55:F55"/>
    <mergeCell ref="A54:F54"/>
    <mergeCell ref="C50:D50"/>
    <mergeCell ref="C51:D51"/>
    <mergeCell ref="E51:F51"/>
    <mergeCell ref="B52:D52"/>
    <mergeCell ref="C67:D67"/>
    <mergeCell ref="C68:D68"/>
    <mergeCell ref="E67:F67"/>
    <mergeCell ref="E68:F68"/>
    <mergeCell ref="A56:A57"/>
    <mergeCell ref="B56:B57"/>
    <mergeCell ref="C56:D57"/>
    <mergeCell ref="E56:F57"/>
    <mergeCell ref="C58:D58"/>
    <mergeCell ref="C59:D59"/>
    <mergeCell ref="E58:F58"/>
    <mergeCell ref="E59:F59"/>
    <mergeCell ref="A60:A61"/>
    <mergeCell ref="B60:D60"/>
    <mergeCell ref="B61:D61"/>
    <mergeCell ref="E60:F60"/>
    <mergeCell ref="E61:F61"/>
    <mergeCell ref="B69:D69"/>
    <mergeCell ref="E69:F69"/>
    <mergeCell ref="A62:F62"/>
    <mergeCell ref="A63:F63"/>
    <mergeCell ref="A64:F64"/>
    <mergeCell ref="E65:F65"/>
    <mergeCell ref="B65:D65"/>
    <mergeCell ref="C66:D66"/>
    <mergeCell ref="E66:F66"/>
    <mergeCell ref="A75:F75"/>
    <mergeCell ref="E76:F76"/>
    <mergeCell ref="B76:D76"/>
    <mergeCell ref="B77:D77"/>
    <mergeCell ref="B78:D78"/>
    <mergeCell ref="E77:F77"/>
    <mergeCell ref="E78:F78"/>
    <mergeCell ref="A70:F70"/>
    <mergeCell ref="A71:D71"/>
    <mergeCell ref="E71:F71"/>
    <mergeCell ref="A73:F74"/>
    <mergeCell ref="A72:F72"/>
    <mergeCell ref="B82:D82"/>
    <mergeCell ref="E82:F82"/>
    <mergeCell ref="B83:D83"/>
    <mergeCell ref="E83:F83"/>
    <mergeCell ref="B79:D79"/>
    <mergeCell ref="E79:F79"/>
    <mergeCell ref="B80:D80"/>
    <mergeCell ref="E80:F80"/>
    <mergeCell ref="B81:D81"/>
    <mergeCell ref="E81:F81"/>
  </mergeCells>
  <printOptions horizontalCentered="1" verticalCentered="1"/>
  <pageMargins left="0" right="0" top="0" bottom="0" header="0" footer="0"/>
  <pageSetup paperSize="9"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4" zoomScaleNormal="100" workbookViewId="0">
      <selection activeCell="F10" sqref="F10"/>
    </sheetView>
  </sheetViews>
  <sheetFormatPr defaultColWidth="9.33203125" defaultRowHeight="15" x14ac:dyDescent="0.2"/>
  <cols>
    <col min="1" max="1" width="10.83203125" style="23" customWidth="1"/>
    <col min="2" max="2" width="51.6640625" style="1" customWidth="1"/>
    <col min="3" max="3" width="0.83203125" style="1" customWidth="1"/>
    <col min="4" max="4" width="30.83203125" style="1" customWidth="1"/>
    <col min="5" max="5" width="2.1640625" style="1" customWidth="1"/>
    <col min="6" max="6" width="23.33203125" style="1" customWidth="1"/>
    <col min="7" max="16384" width="9.33203125" style="1"/>
  </cols>
  <sheetData>
    <row r="1" spans="1:6" x14ac:dyDescent="0.2">
      <c r="A1" s="61" t="s">
        <v>0</v>
      </c>
      <c r="B1" s="61"/>
      <c r="C1" s="61"/>
      <c r="D1" s="61"/>
      <c r="E1" s="61"/>
      <c r="F1" s="61"/>
    </row>
    <row r="2" spans="1:6" x14ac:dyDescent="0.2">
      <c r="A2" s="42" t="s">
        <v>2</v>
      </c>
      <c r="B2" s="42"/>
      <c r="C2" s="42"/>
      <c r="D2" s="42"/>
      <c r="E2" s="42"/>
      <c r="F2" s="42"/>
    </row>
    <row r="3" spans="1:6" ht="16.350000000000001" customHeight="1" x14ac:dyDescent="0.2">
      <c r="A3" s="51" t="s">
        <v>1</v>
      </c>
      <c r="B3" s="51"/>
      <c r="C3" s="51"/>
      <c r="D3" s="51"/>
      <c r="E3" s="51"/>
      <c r="F3" s="51"/>
    </row>
    <row r="4" spans="1:6" ht="16.350000000000001" customHeight="1" x14ac:dyDescent="0.2">
      <c r="A4" s="44" t="s">
        <v>3</v>
      </c>
      <c r="B4" s="44"/>
      <c r="C4" s="44"/>
      <c r="D4" s="44"/>
      <c r="E4" s="44"/>
      <c r="F4" s="44"/>
    </row>
    <row r="5" spans="1:6" ht="16.5" customHeight="1" x14ac:dyDescent="0.25">
      <c r="A5" s="19"/>
      <c r="B5" s="55" t="s">
        <v>4</v>
      </c>
      <c r="C5" s="55"/>
      <c r="D5" s="73" t="s">
        <v>65</v>
      </c>
      <c r="E5" s="74"/>
      <c r="F5" s="55" t="s">
        <v>5</v>
      </c>
    </row>
    <row r="6" spans="1:6" ht="17.25" customHeight="1" x14ac:dyDescent="0.2">
      <c r="A6" s="3" t="s">
        <v>6</v>
      </c>
      <c r="B6" s="55"/>
      <c r="C6" s="55"/>
      <c r="D6" s="74"/>
      <c r="E6" s="74"/>
      <c r="F6" s="55"/>
    </row>
    <row r="7" spans="1:6" ht="16.7" customHeight="1" x14ac:dyDescent="0.25">
      <c r="A7" s="3" t="s">
        <v>7</v>
      </c>
      <c r="B7" s="58" t="s">
        <v>8</v>
      </c>
      <c r="C7" s="58"/>
      <c r="D7" s="72"/>
      <c r="E7" s="72"/>
      <c r="F7" s="4"/>
    </row>
    <row r="8" spans="1:6" ht="16.7" customHeight="1" x14ac:dyDescent="0.25">
      <c r="A8" s="3" t="s">
        <v>9</v>
      </c>
      <c r="B8" s="58" t="s">
        <v>107</v>
      </c>
      <c r="C8" s="58"/>
      <c r="D8" s="72"/>
      <c r="E8" s="72"/>
      <c r="F8" s="5">
        <f>'ITEM 1'!F8/220</f>
        <v>8.4917272727272728</v>
      </c>
    </row>
    <row r="9" spans="1:6" ht="16.7" customHeight="1" x14ac:dyDescent="0.2">
      <c r="A9" s="3" t="s">
        <v>11</v>
      </c>
      <c r="B9" s="58" t="s">
        <v>106</v>
      </c>
      <c r="C9" s="58"/>
      <c r="D9" s="75">
        <f>F8*0.5</f>
        <v>4.2458636363636364</v>
      </c>
      <c r="E9" s="75"/>
      <c r="F9" s="15" t="s">
        <v>13</v>
      </c>
    </row>
    <row r="10" spans="1:6" ht="16.7" customHeight="1" x14ac:dyDescent="0.25">
      <c r="A10" s="19"/>
      <c r="B10" s="58" t="s">
        <v>14</v>
      </c>
      <c r="C10" s="58"/>
      <c r="D10" s="58"/>
      <c r="E10" s="58"/>
      <c r="F10" s="5">
        <f>F8+D9</f>
        <v>12.737590909090908</v>
      </c>
    </row>
    <row r="11" spans="1:6" x14ac:dyDescent="0.2">
      <c r="A11" s="42" t="s">
        <v>66</v>
      </c>
      <c r="B11" s="42"/>
      <c r="C11" s="42"/>
      <c r="D11" s="42"/>
      <c r="E11" s="42"/>
      <c r="F11" s="42"/>
    </row>
    <row r="12" spans="1:6" ht="16.7" customHeight="1" x14ac:dyDescent="0.2">
      <c r="A12" s="44" t="s">
        <v>15</v>
      </c>
      <c r="B12" s="44"/>
      <c r="C12" s="44"/>
      <c r="D12" s="44"/>
      <c r="E12" s="44"/>
      <c r="F12" s="44"/>
    </row>
    <row r="13" spans="1:6" ht="32.85" customHeight="1" x14ac:dyDescent="0.2">
      <c r="A13" s="7" t="s">
        <v>16</v>
      </c>
      <c r="B13" s="7" t="s">
        <v>4</v>
      </c>
      <c r="C13" s="71" t="s">
        <v>78</v>
      </c>
      <c r="D13" s="71"/>
      <c r="E13" s="44" t="s">
        <v>5</v>
      </c>
      <c r="F13" s="44"/>
    </row>
    <row r="14" spans="1:6" ht="16.7" customHeight="1" x14ac:dyDescent="0.2">
      <c r="A14" s="3" t="s">
        <v>17</v>
      </c>
      <c r="B14" s="8" t="s">
        <v>18</v>
      </c>
      <c r="C14" s="63">
        <f>SUM(C15:D22)</f>
        <v>0.3680000000000001</v>
      </c>
      <c r="D14" s="63"/>
      <c r="E14" s="67">
        <v>0</v>
      </c>
      <c r="F14" s="67"/>
    </row>
    <row r="15" spans="1:6" ht="17.100000000000001" customHeight="1" x14ac:dyDescent="0.2">
      <c r="A15" s="9">
        <v>1</v>
      </c>
      <c r="B15" s="10" t="s">
        <v>19</v>
      </c>
      <c r="C15" s="66">
        <f>'ITEM 1'!C15:D15</f>
        <v>0.2</v>
      </c>
      <c r="D15" s="66"/>
      <c r="E15" s="60">
        <v>0</v>
      </c>
      <c r="F15" s="60"/>
    </row>
    <row r="16" spans="1:6" ht="16.7" customHeight="1" x14ac:dyDescent="0.2">
      <c r="A16" s="9">
        <v>2</v>
      </c>
      <c r="B16" s="10" t="s">
        <v>20</v>
      </c>
      <c r="C16" s="66">
        <f>'ITEM 1'!C16:D16</f>
        <v>1.4999999999999999E-2</v>
      </c>
      <c r="D16" s="66"/>
      <c r="E16" s="60">
        <v>0</v>
      </c>
      <c r="F16" s="60"/>
    </row>
    <row r="17" spans="1:6" ht="16.7" customHeight="1" x14ac:dyDescent="0.2">
      <c r="A17" s="9">
        <v>3</v>
      </c>
      <c r="B17" s="10" t="s">
        <v>21</v>
      </c>
      <c r="C17" s="66">
        <f>'ITEM 1'!C17:D17</f>
        <v>0.01</v>
      </c>
      <c r="D17" s="66"/>
      <c r="E17" s="60">
        <v>0</v>
      </c>
      <c r="F17" s="60"/>
    </row>
    <row r="18" spans="1:6" ht="16.7" customHeight="1" x14ac:dyDescent="0.2">
      <c r="A18" s="9">
        <v>4</v>
      </c>
      <c r="B18" s="10" t="s">
        <v>22</v>
      </c>
      <c r="C18" s="66">
        <f>'ITEM 1'!C18:D18</f>
        <v>2E-3</v>
      </c>
      <c r="D18" s="66"/>
      <c r="E18" s="60">
        <v>0</v>
      </c>
      <c r="F18" s="60"/>
    </row>
    <row r="19" spans="1:6" ht="16.7" customHeight="1" x14ac:dyDescent="0.2">
      <c r="A19" s="9">
        <v>5</v>
      </c>
      <c r="B19" s="10" t="s">
        <v>23</v>
      </c>
      <c r="C19" s="66">
        <f>'ITEM 1'!C19:D19</f>
        <v>2.5000000000000001E-2</v>
      </c>
      <c r="D19" s="66"/>
      <c r="E19" s="60">
        <v>0</v>
      </c>
      <c r="F19" s="60"/>
    </row>
    <row r="20" spans="1:6" ht="16.7" customHeight="1" x14ac:dyDescent="0.2">
      <c r="A20" s="9">
        <v>6</v>
      </c>
      <c r="B20" s="10" t="s">
        <v>24</v>
      </c>
      <c r="C20" s="66">
        <f>'ITEM 1'!C20:D20</f>
        <v>0.08</v>
      </c>
      <c r="D20" s="66"/>
      <c r="E20" s="60">
        <v>0</v>
      </c>
      <c r="F20" s="60"/>
    </row>
    <row r="21" spans="1:6" ht="16.7" customHeight="1" x14ac:dyDescent="0.2">
      <c r="A21" s="9">
        <v>7</v>
      </c>
      <c r="B21" s="10" t="s">
        <v>25</v>
      </c>
      <c r="C21" s="66">
        <f>'ITEM 1'!C21:D21</f>
        <v>0.03</v>
      </c>
      <c r="D21" s="66"/>
      <c r="E21" s="60">
        <v>0</v>
      </c>
      <c r="F21" s="60"/>
    </row>
    <row r="22" spans="1:6" ht="16.7" customHeight="1" x14ac:dyDescent="0.2">
      <c r="A22" s="9">
        <v>8</v>
      </c>
      <c r="B22" s="10" t="s">
        <v>26</v>
      </c>
      <c r="C22" s="66">
        <f>'ITEM 1'!C22:D22</f>
        <v>6.0000000000000001E-3</v>
      </c>
      <c r="D22" s="66"/>
      <c r="E22" s="60">
        <v>0</v>
      </c>
      <c r="F22" s="60"/>
    </row>
    <row r="23" spans="1:6" ht="16.7" customHeight="1" x14ac:dyDescent="0.2">
      <c r="A23" s="3" t="s">
        <v>27</v>
      </c>
      <c r="B23" s="8" t="s">
        <v>28</v>
      </c>
      <c r="C23" s="63">
        <f>SUM(C24:D30)</f>
        <v>0.23270000000000002</v>
      </c>
      <c r="D23" s="63"/>
      <c r="E23" s="67">
        <v>0</v>
      </c>
      <c r="F23" s="67"/>
    </row>
    <row r="24" spans="1:6" ht="16.7" customHeight="1" x14ac:dyDescent="0.2">
      <c r="A24" s="9">
        <v>9</v>
      </c>
      <c r="B24" s="10" t="s">
        <v>29</v>
      </c>
      <c r="C24" s="66">
        <v>0.1111</v>
      </c>
      <c r="D24" s="66"/>
      <c r="E24" s="60">
        <v>0</v>
      </c>
      <c r="F24" s="60"/>
    </row>
    <row r="25" spans="1:6" ht="16.7" customHeight="1" x14ac:dyDescent="0.2">
      <c r="A25" s="9">
        <v>10</v>
      </c>
      <c r="B25" s="10" t="s">
        <v>30</v>
      </c>
      <c r="C25" s="66">
        <v>1.3899999999999999E-2</v>
      </c>
      <c r="D25" s="66"/>
      <c r="E25" s="60">
        <v>0</v>
      </c>
      <c r="F25" s="60"/>
    </row>
    <row r="26" spans="1:6" ht="16.7" customHeight="1" x14ac:dyDescent="0.2">
      <c r="A26" s="9">
        <v>11</v>
      </c>
      <c r="B26" s="10" t="s">
        <v>31</v>
      </c>
      <c r="C26" s="66">
        <v>2.0000000000000001E-4</v>
      </c>
      <c r="D26" s="66"/>
      <c r="E26" s="60">
        <v>0</v>
      </c>
      <c r="F26" s="60"/>
    </row>
    <row r="27" spans="1:6" ht="16.7" customHeight="1" x14ac:dyDescent="0.2">
      <c r="A27" s="9">
        <v>12</v>
      </c>
      <c r="B27" s="10" t="s">
        <v>32</v>
      </c>
      <c r="C27" s="66">
        <v>2.8E-3</v>
      </c>
      <c r="D27" s="66"/>
      <c r="E27" s="60">
        <v>0</v>
      </c>
      <c r="F27" s="60"/>
    </row>
    <row r="28" spans="1:6" ht="16.7" customHeight="1" x14ac:dyDescent="0.2">
      <c r="A28" s="9">
        <v>13</v>
      </c>
      <c r="B28" s="10" t="s">
        <v>33</v>
      </c>
      <c r="C28" s="66">
        <v>2E-3</v>
      </c>
      <c r="D28" s="66"/>
      <c r="E28" s="60">
        <v>0</v>
      </c>
      <c r="F28" s="60"/>
    </row>
    <row r="29" spans="1:6" ht="16.7" customHeight="1" x14ac:dyDescent="0.2">
      <c r="A29" s="9">
        <v>14</v>
      </c>
      <c r="B29" s="10" t="s">
        <v>34</v>
      </c>
      <c r="C29" s="66">
        <v>1.9400000000000001E-2</v>
      </c>
      <c r="D29" s="66"/>
      <c r="E29" s="60">
        <v>0</v>
      </c>
      <c r="F29" s="60"/>
    </row>
    <row r="30" spans="1:6" ht="16.5" customHeight="1" x14ac:dyDescent="0.2">
      <c r="A30" s="9">
        <v>15</v>
      </c>
      <c r="B30" s="10" t="s">
        <v>35</v>
      </c>
      <c r="C30" s="66">
        <v>8.3299999999999999E-2</v>
      </c>
      <c r="D30" s="66"/>
      <c r="E30" s="60">
        <v>0</v>
      </c>
      <c r="F30" s="60"/>
    </row>
    <row r="31" spans="1:6" ht="16.7" customHeight="1" x14ac:dyDescent="0.2">
      <c r="A31" s="3" t="s">
        <v>36</v>
      </c>
      <c r="B31" s="8" t="s">
        <v>37</v>
      </c>
      <c r="C31" s="63">
        <f>SUM(C32:D34)</f>
        <v>4.53E-2</v>
      </c>
      <c r="D31" s="63"/>
      <c r="E31" s="67">
        <v>0</v>
      </c>
      <c r="F31" s="67"/>
    </row>
    <row r="32" spans="1:6" ht="16.7" customHeight="1" x14ac:dyDescent="0.2">
      <c r="A32" s="9">
        <v>16</v>
      </c>
      <c r="B32" s="10" t="s">
        <v>38</v>
      </c>
      <c r="C32" s="66">
        <v>4.4999999999999997E-3</v>
      </c>
      <c r="D32" s="66"/>
      <c r="E32" s="60">
        <v>0</v>
      </c>
      <c r="F32" s="60"/>
    </row>
    <row r="33" spans="1:6" ht="16.7" customHeight="1" x14ac:dyDescent="0.2">
      <c r="A33" s="9">
        <v>17</v>
      </c>
      <c r="B33" s="10" t="s">
        <v>39</v>
      </c>
      <c r="C33" s="66">
        <v>8.0000000000000004E-4</v>
      </c>
      <c r="D33" s="66"/>
      <c r="E33" s="60">
        <v>0</v>
      </c>
      <c r="F33" s="60"/>
    </row>
    <row r="34" spans="1:6" ht="16.7" customHeight="1" x14ac:dyDescent="0.2">
      <c r="A34" s="9">
        <v>18</v>
      </c>
      <c r="B34" s="10" t="s">
        <v>40</v>
      </c>
      <c r="C34" s="66">
        <v>0.04</v>
      </c>
      <c r="D34" s="66"/>
      <c r="E34" s="60">
        <v>0</v>
      </c>
      <c r="F34" s="60"/>
    </row>
    <row r="35" spans="1:6" ht="16.7" customHeight="1" x14ac:dyDescent="0.2">
      <c r="A35" s="3" t="s">
        <v>41</v>
      </c>
      <c r="B35" s="8" t="s">
        <v>42</v>
      </c>
      <c r="C35" s="63">
        <f>SUM(C36)</f>
        <v>8.5599999999999996E-2</v>
      </c>
      <c r="D35" s="63"/>
      <c r="E35" s="67">
        <v>0</v>
      </c>
      <c r="F35" s="67"/>
    </row>
    <row r="36" spans="1:6" ht="29.25" customHeight="1" x14ac:dyDescent="0.2">
      <c r="A36" s="11">
        <v>19</v>
      </c>
      <c r="B36" s="12" t="s">
        <v>68</v>
      </c>
      <c r="C36" s="62">
        <f>'ITEM 1'!C36:D36</f>
        <v>8.5599999999999996E-2</v>
      </c>
      <c r="D36" s="62"/>
      <c r="E36" s="64">
        <v>0</v>
      </c>
      <c r="F36" s="64"/>
    </row>
    <row r="37" spans="1:6" x14ac:dyDescent="0.2">
      <c r="A37" s="59"/>
      <c r="B37" s="13" t="s">
        <v>43</v>
      </c>
      <c r="C37" s="63">
        <f>SUM(C35,C31,C23,C14)</f>
        <v>0.73160000000000014</v>
      </c>
      <c r="D37" s="63"/>
      <c r="E37" s="51">
        <v>0</v>
      </c>
      <c r="F37" s="51"/>
    </row>
    <row r="38" spans="1:6" x14ac:dyDescent="0.2">
      <c r="A38" s="59"/>
      <c r="B38" s="51" t="s">
        <v>44</v>
      </c>
      <c r="C38" s="51"/>
      <c r="D38" s="51"/>
      <c r="E38" s="65"/>
      <c r="F38" s="51"/>
    </row>
    <row r="39" spans="1:6" x14ac:dyDescent="0.2">
      <c r="A39" s="42" t="s">
        <v>108</v>
      </c>
      <c r="B39" s="42"/>
      <c r="C39" s="42"/>
      <c r="D39" s="42"/>
      <c r="E39" s="42"/>
      <c r="F39" s="42"/>
    </row>
    <row r="40" spans="1:6" ht="15.75" customHeight="1" x14ac:dyDescent="0.2">
      <c r="A40" s="51" t="s">
        <v>114</v>
      </c>
      <c r="B40" s="51"/>
      <c r="C40" s="51"/>
      <c r="D40" s="51"/>
      <c r="E40" s="51"/>
      <c r="F40" s="51"/>
    </row>
    <row r="41" spans="1:6" ht="15.75" customHeight="1" x14ac:dyDescent="0.2">
      <c r="A41" s="55" t="s">
        <v>6</v>
      </c>
      <c r="B41" s="57" t="s">
        <v>4</v>
      </c>
      <c r="C41" s="55" t="s">
        <v>65</v>
      </c>
      <c r="D41" s="55"/>
      <c r="E41" s="57" t="s">
        <v>5</v>
      </c>
      <c r="F41" s="57"/>
    </row>
    <row r="42" spans="1:6" ht="15.75" customHeight="1" x14ac:dyDescent="0.2">
      <c r="A42" s="55"/>
      <c r="B42" s="57"/>
      <c r="C42" s="55"/>
      <c r="D42" s="55"/>
      <c r="E42" s="57"/>
      <c r="F42" s="57"/>
    </row>
    <row r="43" spans="1:6" x14ac:dyDescent="0.2">
      <c r="A43" s="9">
        <v>20</v>
      </c>
      <c r="B43" s="12" t="s">
        <v>58</v>
      </c>
      <c r="C43" s="53"/>
      <c r="D43" s="53"/>
      <c r="E43" s="58" t="s">
        <v>5</v>
      </c>
      <c r="F43" s="58"/>
    </row>
    <row r="44" spans="1:6" x14ac:dyDescent="0.2">
      <c r="A44" s="9">
        <v>21</v>
      </c>
      <c r="B44" s="12" t="s">
        <v>59</v>
      </c>
      <c r="C44" s="53"/>
      <c r="D44" s="53"/>
      <c r="E44" s="58" t="s">
        <v>5</v>
      </c>
      <c r="F44" s="58"/>
    </row>
    <row r="45" spans="1:6" x14ac:dyDescent="0.2">
      <c r="A45" s="59"/>
      <c r="B45" s="51" t="s">
        <v>55</v>
      </c>
      <c r="C45" s="51"/>
      <c r="D45" s="51"/>
      <c r="E45" s="60">
        <v>0</v>
      </c>
      <c r="F45" s="60"/>
    </row>
    <row r="46" spans="1:6" x14ac:dyDescent="0.2">
      <c r="A46" s="59"/>
      <c r="B46" s="51" t="s">
        <v>56</v>
      </c>
      <c r="C46" s="51"/>
      <c r="D46" s="51"/>
      <c r="E46" s="43">
        <v>0</v>
      </c>
      <c r="F46" s="44"/>
    </row>
    <row r="47" spans="1:6" x14ac:dyDescent="0.2">
      <c r="A47" s="42" t="s">
        <v>109</v>
      </c>
      <c r="B47" s="42"/>
      <c r="C47" s="42"/>
      <c r="D47" s="42"/>
      <c r="E47" s="42"/>
      <c r="F47" s="42"/>
    </row>
    <row r="48" spans="1:6" ht="32.25" customHeight="1" x14ac:dyDescent="0.2">
      <c r="A48" s="51" t="s">
        <v>110</v>
      </c>
      <c r="B48" s="51"/>
      <c r="C48" s="51"/>
      <c r="D48" s="51"/>
      <c r="E48" s="51"/>
      <c r="F48" s="51"/>
    </row>
    <row r="49" spans="1:6" ht="15.75" customHeight="1" x14ac:dyDescent="0.2">
      <c r="A49" s="44" t="s">
        <v>62</v>
      </c>
      <c r="B49" s="44"/>
      <c r="C49" s="44"/>
      <c r="D49" s="44"/>
      <c r="E49" s="44"/>
      <c r="F49" s="44"/>
    </row>
    <row r="50" spans="1:6" ht="15.75" customHeight="1" x14ac:dyDescent="0.2">
      <c r="A50" s="16" t="s">
        <v>6</v>
      </c>
      <c r="B50" s="51" t="s">
        <v>4</v>
      </c>
      <c r="C50" s="51"/>
      <c r="D50" s="51"/>
      <c r="E50" s="51" t="s">
        <v>5</v>
      </c>
      <c r="F50" s="51"/>
    </row>
    <row r="51" spans="1:6" ht="15.75" customHeight="1" x14ac:dyDescent="0.2">
      <c r="A51" s="17">
        <v>22</v>
      </c>
      <c r="B51" s="18" t="s">
        <v>63</v>
      </c>
      <c r="C51" s="52" t="s">
        <v>64</v>
      </c>
      <c r="D51" s="52"/>
      <c r="E51" s="53"/>
      <c r="F51" s="53"/>
    </row>
    <row r="52" spans="1:6" x14ac:dyDescent="0.2">
      <c r="A52" s="20">
        <v>23</v>
      </c>
      <c r="B52" s="12" t="s">
        <v>113</v>
      </c>
      <c r="C52" s="52" t="s">
        <v>74</v>
      </c>
      <c r="D52" s="52"/>
      <c r="E52" s="53"/>
      <c r="F52" s="53"/>
    </row>
    <row r="53" spans="1:6" x14ac:dyDescent="0.2">
      <c r="A53" s="21">
        <v>24</v>
      </c>
      <c r="B53" s="12" t="s">
        <v>75</v>
      </c>
      <c r="C53" s="52" t="s">
        <v>76</v>
      </c>
      <c r="D53" s="52"/>
      <c r="E53" s="53"/>
      <c r="F53" s="53"/>
    </row>
    <row r="54" spans="1:6" x14ac:dyDescent="0.25">
      <c r="A54" s="22"/>
      <c r="B54" s="49" t="s">
        <v>77</v>
      </c>
      <c r="C54" s="50"/>
      <c r="D54" s="50"/>
      <c r="E54" s="44"/>
      <c r="F54" s="44"/>
    </row>
    <row r="55" spans="1:6" x14ac:dyDescent="0.2">
      <c r="A55" s="42" t="s">
        <v>111</v>
      </c>
      <c r="B55" s="42"/>
      <c r="C55" s="42"/>
      <c r="D55" s="42"/>
      <c r="E55" s="42"/>
      <c r="F55" s="42"/>
    </row>
    <row r="56" spans="1:6" x14ac:dyDescent="0.2">
      <c r="A56" s="42" t="s">
        <v>112</v>
      </c>
      <c r="B56" s="42"/>
      <c r="C56" s="42"/>
      <c r="D56" s="42"/>
      <c r="E56" s="43">
        <v>0</v>
      </c>
      <c r="F56" s="44"/>
    </row>
    <row r="57" spans="1:6" x14ac:dyDescent="0.2">
      <c r="A57" s="46"/>
      <c r="B57" s="47"/>
      <c r="C57" s="47"/>
      <c r="D57" s="47"/>
      <c r="E57" s="47"/>
      <c r="F57" s="48"/>
    </row>
    <row r="58" spans="1:6" x14ac:dyDescent="0.2">
      <c r="A58" s="45" t="s">
        <v>82</v>
      </c>
      <c r="B58" s="41"/>
      <c r="C58" s="41"/>
      <c r="D58" s="41"/>
      <c r="E58" s="41"/>
      <c r="F58" s="41"/>
    </row>
    <row r="59" spans="1:6" ht="140.25" customHeight="1" x14ac:dyDescent="0.2">
      <c r="A59" s="41"/>
      <c r="B59" s="41"/>
      <c r="C59" s="41"/>
      <c r="D59" s="41"/>
      <c r="E59" s="41"/>
      <c r="F59" s="41"/>
    </row>
    <row r="60" spans="1:6" x14ac:dyDescent="0.2">
      <c r="A60" s="42" t="s">
        <v>83</v>
      </c>
      <c r="B60" s="42"/>
      <c r="C60" s="42"/>
      <c r="D60" s="42"/>
      <c r="E60" s="42"/>
      <c r="F60" s="42"/>
    </row>
    <row r="61" spans="1:6" x14ac:dyDescent="0.2">
      <c r="A61" s="24">
        <v>1</v>
      </c>
      <c r="B61" s="41" t="s">
        <v>84</v>
      </c>
      <c r="C61" s="41"/>
      <c r="D61" s="41"/>
      <c r="E61" s="41" t="s">
        <v>5</v>
      </c>
      <c r="F61" s="41"/>
    </row>
    <row r="62" spans="1:6" x14ac:dyDescent="0.2">
      <c r="A62" s="24">
        <v>2</v>
      </c>
      <c r="B62" s="41" t="s">
        <v>85</v>
      </c>
      <c r="C62" s="41"/>
      <c r="D62" s="41"/>
      <c r="E62" s="41" t="s">
        <v>5</v>
      </c>
      <c r="F62" s="41"/>
    </row>
    <row r="63" spans="1:6" x14ac:dyDescent="0.2">
      <c r="A63" s="24">
        <v>3</v>
      </c>
      <c r="B63" s="41" t="s">
        <v>86</v>
      </c>
      <c r="C63" s="41"/>
      <c r="D63" s="41"/>
      <c r="E63" s="41" t="s">
        <v>5</v>
      </c>
      <c r="F63" s="41"/>
    </row>
    <row r="64" spans="1:6" x14ac:dyDescent="0.2">
      <c r="A64" s="24"/>
      <c r="B64" s="41"/>
      <c r="C64" s="41"/>
      <c r="D64" s="41"/>
      <c r="E64" s="41"/>
      <c r="F64" s="41"/>
    </row>
    <row r="65" spans="1:6" x14ac:dyDescent="0.2">
      <c r="A65" s="24"/>
      <c r="B65" s="41" t="s">
        <v>87</v>
      </c>
      <c r="C65" s="41"/>
      <c r="D65" s="41"/>
      <c r="E65" s="41"/>
      <c r="F65" s="41"/>
    </row>
    <row r="66" spans="1:6" x14ac:dyDescent="0.2">
      <c r="A66" s="24"/>
      <c r="B66" s="41" t="s">
        <v>88</v>
      </c>
      <c r="C66" s="41"/>
      <c r="D66" s="41"/>
      <c r="E66" s="41"/>
      <c r="F66" s="41"/>
    </row>
    <row r="67" spans="1:6" x14ac:dyDescent="0.2">
      <c r="A67" s="24"/>
      <c r="B67" s="41" t="s">
        <v>89</v>
      </c>
      <c r="C67" s="41"/>
      <c r="D67" s="41"/>
      <c r="E67" s="41"/>
      <c r="F67" s="41"/>
    </row>
    <row r="68" spans="1:6" x14ac:dyDescent="0.2">
      <c r="A68" s="24"/>
      <c r="B68" s="41" t="s">
        <v>90</v>
      </c>
      <c r="C68" s="41"/>
      <c r="D68" s="41"/>
      <c r="E68" s="41" t="s">
        <v>5</v>
      </c>
      <c r="F68" s="41"/>
    </row>
  </sheetData>
  <mergeCells count="119">
    <mergeCell ref="B67:D67"/>
    <mergeCell ref="E67:F67"/>
    <mergeCell ref="B68:D68"/>
    <mergeCell ref="E68:F68"/>
    <mergeCell ref="B64:D64"/>
    <mergeCell ref="E64:F64"/>
    <mergeCell ref="B65:D65"/>
    <mergeCell ref="E65:F65"/>
    <mergeCell ref="B66:D66"/>
    <mergeCell ref="E66:F66"/>
    <mergeCell ref="B61:D61"/>
    <mergeCell ref="E61:F61"/>
    <mergeCell ref="B62:D62"/>
    <mergeCell ref="E62:F62"/>
    <mergeCell ref="B63:D63"/>
    <mergeCell ref="E63:F63"/>
    <mergeCell ref="A55:F55"/>
    <mergeCell ref="A56:D56"/>
    <mergeCell ref="E56:F56"/>
    <mergeCell ref="A57:F57"/>
    <mergeCell ref="A58:F59"/>
    <mergeCell ref="A60:F60"/>
    <mergeCell ref="C52:D52"/>
    <mergeCell ref="E52:F52"/>
    <mergeCell ref="C53:D53"/>
    <mergeCell ref="E53:F53"/>
    <mergeCell ref="B54:D54"/>
    <mergeCell ref="E54:F54"/>
    <mergeCell ref="A47:F47"/>
    <mergeCell ref="A48:F48"/>
    <mergeCell ref="A49:F49"/>
    <mergeCell ref="B50:D50"/>
    <mergeCell ref="E50:F50"/>
    <mergeCell ref="C51:D51"/>
    <mergeCell ref="E51:F51"/>
    <mergeCell ref="C43:D43"/>
    <mergeCell ref="E43:F43"/>
    <mergeCell ref="C44:D44"/>
    <mergeCell ref="E44:F44"/>
    <mergeCell ref="A45:A46"/>
    <mergeCell ref="B45:D45"/>
    <mergeCell ref="E45:F45"/>
    <mergeCell ref="B46:D46"/>
    <mergeCell ref="E46:F46"/>
    <mergeCell ref="A39:F39"/>
    <mergeCell ref="A40:F40"/>
    <mergeCell ref="A41:A42"/>
    <mergeCell ref="B41:B42"/>
    <mergeCell ref="C41:D42"/>
    <mergeCell ref="E41:F42"/>
    <mergeCell ref="C36:D36"/>
    <mergeCell ref="E36:F36"/>
    <mergeCell ref="A37:A38"/>
    <mergeCell ref="C37:D37"/>
    <mergeCell ref="E37:F37"/>
    <mergeCell ref="B38:D38"/>
    <mergeCell ref="E38:F38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B10:E10"/>
    <mergeCell ref="A11:F11"/>
    <mergeCell ref="A12:F12"/>
    <mergeCell ref="C13:D13"/>
    <mergeCell ref="E13:F13"/>
    <mergeCell ref="C14:D14"/>
    <mergeCell ref="E14:F14"/>
    <mergeCell ref="B7:C7"/>
    <mergeCell ref="D7:E7"/>
    <mergeCell ref="B8:C8"/>
    <mergeCell ref="D8:E8"/>
    <mergeCell ref="B9:C9"/>
    <mergeCell ref="D9:E9"/>
    <mergeCell ref="A1:F1"/>
    <mergeCell ref="A2:F2"/>
    <mergeCell ref="A3:F3"/>
    <mergeCell ref="A4:F4"/>
    <mergeCell ref="B5:C6"/>
    <mergeCell ref="D5:E6"/>
    <mergeCell ref="F5:F6"/>
  </mergeCells>
  <printOptions horizontalCentered="1" verticalCentered="1"/>
  <pageMargins left="0" right="0" top="0" bottom="0" header="0" footer="0"/>
  <pageSetup paperSize="9" scale="9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4" zoomScaleNormal="100" workbookViewId="0">
      <selection activeCell="B10" sqref="B10:E10"/>
    </sheetView>
  </sheetViews>
  <sheetFormatPr defaultColWidth="9.33203125" defaultRowHeight="15" x14ac:dyDescent="0.2"/>
  <cols>
    <col min="1" max="1" width="10.83203125" style="23" customWidth="1"/>
    <col min="2" max="2" width="51.6640625" style="1" customWidth="1"/>
    <col min="3" max="3" width="0.83203125" style="1" customWidth="1"/>
    <col min="4" max="4" width="30.83203125" style="1" customWidth="1"/>
    <col min="5" max="5" width="2.1640625" style="1" customWidth="1"/>
    <col min="6" max="6" width="23.33203125" style="1" customWidth="1"/>
    <col min="7" max="16384" width="9.33203125" style="1"/>
  </cols>
  <sheetData>
    <row r="1" spans="1:6" x14ac:dyDescent="0.2">
      <c r="A1" s="61" t="s">
        <v>0</v>
      </c>
      <c r="B1" s="61"/>
      <c r="C1" s="61"/>
      <c r="D1" s="61"/>
      <c r="E1" s="61"/>
      <c r="F1" s="61"/>
    </row>
    <row r="2" spans="1:6" x14ac:dyDescent="0.2">
      <c r="A2" s="42" t="s">
        <v>2</v>
      </c>
      <c r="B2" s="42"/>
      <c r="C2" s="42"/>
      <c r="D2" s="42"/>
      <c r="E2" s="42"/>
      <c r="F2" s="42"/>
    </row>
    <row r="3" spans="1:6" ht="16.350000000000001" customHeight="1" x14ac:dyDescent="0.2">
      <c r="A3" s="51" t="s">
        <v>1</v>
      </c>
      <c r="B3" s="51"/>
      <c r="C3" s="51"/>
      <c r="D3" s="51"/>
      <c r="E3" s="51"/>
      <c r="F3" s="51"/>
    </row>
    <row r="4" spans="1:6" ht="16.350000000000001" customHeight="1" x14ac:dyDescent="0.2">
      <c r="A4" s="44" t="s">
        <v>3</v>
      </c>
      <c r="B4" s="44"/>
      <c r="C4" s="44"/>
      <c r="D4" s="44"/>
      <c r="E4" s="44"/>
      <c r="F4" s="44"/>
    </row>
    <row r="5" spans="1:6" ht="16.5" customHeight="1" x14ac:dyDescent="0.25">
      <c r="A5" s="19"/>
      <c r="B5" s="55" t="s">
        <v>4</v>
      </c>
      <c r="C5" s="55"/>
      <c r="D5" s="73" t="s">
        <v>65</v>
      </c>
      <c r="E5" s="74"/>
      <c r="F5" s="55" t="s">
        <v>5</v>
      </c>
    </row>
    <row r="6" spans="1:6" ht="17.25" customHeight="1" x14ac:dyDescent="0.2">
      <c r="A6" s="3" t="s">
        <v>6</v>
      </c>
      <c r="B6" s="55"/>
      <c r="C6" s="55"/>
      <c r="D6" s="74"/>
      <c r="E6" s="74"/>
      <c r="F6" s="55"/>
    </row>
    <row r="7" spans="1:6" ht="16.7" customHeight="1" x14ac:dyDescent="0.25">
      <c r="A7" s="3" t="s">
        <v>7</v>
      </c>
      <c r="B7" s="58" t="s">
        <v>8</v>
      </c>
      <c r="C7" s="58"/>
      <c r="D7" s="72"/>
      <c r="E7" s="72"/>
      <c r="F7" s="4"/>
    </row>
    <row r="8" spans="1:6" ht="16.7" customHeight="1" x14ac:dyDescent="0.25">
      <c r="A8" s="3" t="s">
        <v>9</v>
      </c>
      <c r="B8" s="58" t="s">
        <v>107</v>
      </c>
      <c r="C8" s="58"/>
      <c r="D8" s="72"/>
      <c r="E8" s="72"/>
      <c r="F8" s="5">
        <f>'ITEM 1'!F8/220</f>
        <v>8.4917272727272728</v>
      </c>
    </row>
    <row r="9" spans="1:6" ht="16.7" customHeight="1" x14ac:dyDescent="0.2">
      <c r="A9" s="3" t="s">
        <v>11</v>
      </c>
      <c r="B9" s="58" t="s">
        <v>135</v>
      </c>
      <c r="C9" s="58"/>
      <c r="D9" s="75">
        <f>F8*((1.5*1.3)-1)</f>
        <v>8.0671409090909112</v>
      </c>
      <c r="E9" s="75"/>
      <c r="F9" s="15" t="s">
        <v>13</v>
      </c>
    </row>
    <row r="10" spans="1:6" ht="16.7" customHeight="1" x14ac:dyDescent="0.25">
      <c r="A10" s="19"/>
      <c r="B10" s="58" t="s">
        <v>14</v>
      </c>
      <c r="C10" s="58"/>
      <c r="D10" s="58"/>
      <c r="E10" s="58"/>
      <c r="F10" s="5">
        <f>F8+D9</f>
        <v>16.558868181818184</v>
      </c>
    </row>
    <row r="11" spans="1:6" x14ac:dyDescent="0.2">
      <c r="A11" s="42" t="s">
        <v>66</v>
      </c>
      <c r="B11" s="42"/>
      <c r="C11" s="42"/>
      <c r="D11" s="42"/>
      <c r="E11" s="42"/>
      <c r="F11" s="42"/>
    </row>
    <row r="12" spans="1:6" ht="16.7" customHeight="1" x14ac:dyDescent="0.2">
      <c r="A12" s="44" t="s">
        <v>15</v>
      </c>
      <c r="B12" s="44"/>
      <c r="C12" s="44"/>
      <c r="D12" s="44"/>
      <c r="E12" s="44"/>
      <c r="F12" s="44"/>
    </row>
    <row r="13" spans="1:6" ht="32.85" customHeight="1" x14ac:dyDescent="0.2">
      <c r="A13" s="7" t="s">
        <v>16</v>
      </c>
      <c r="B13" s="7" t="s">
        <v>4</v>
      </c>
      <c r="C13" s="71" t="s">
        <v>78</v>
      </c>
      <c r="D13" s="71"/>
      <c r="E13" s="44" t="s">
        <v>5</v>
      </c>
      <c r="F13" s="44"/>
    </row>
    <row r="14" spans="1:6" ht="16.7" customHeight="1" x14ac:dyDescent="0.2">
      <c r="A14" s="3" t="s">
        <v>17</v>
      </c>
      <c r="B14" s="8" t="s">
        <v>18</v>
      </c>
      <c r="C14" s="63">
        <f>SUM(C15:D22)</f>
        <v>0.3680000000000001</v>
      </c>
      <c r="D14" s="63"/>
      <c r="E14" s="67">
        <v>0</v>
      </c>
      <c r="F14" s="67"/>
    </row>
    <row r="15" spans="1:6" ht="17.100000000000001" customHeight="1" x14ac:dyDescent="0.2">
      <c r="A15" s="9">
        <v>1</v>
      </c>
      <c r="B15" s="10" t="s">
        <v>19</v>
      </c>
      <c r="C15" s="66">
        <f>'ITEM 1'!C15:D15</f>
        <v>0.2</v>
      </c>
      <c r="D15" s="66"/>
      <c r="E15" s="60">
        <v>0</v>
      </c>
      <c r="F15" s="60"/>
    </row>
    <row r="16" spans="1:6" ht="16.7" customHeight="1" x14ac:dyDescent="0.2">
      <c r="A16" s="9">
        <v>2</v>
      </c>
      <c r="B16" s="10" t="s">
        <v>20</v>
      </c>
      <c r="C16" s="66">
        <f>'ITEM 1'!C16:D16</f>
        <v>1.4999999999999999E-2</v>
      </c>
      <c r="D16" s="66"/>
      <c r="E16" s="60">
        <v>0</v>
      </c>
      <c r="F16" s="60"/>
    </row>
    <row r="17" spans="1:6" ht="16.7" customHeight="1" x14ac:dyDescent="0.2">
      <c r="A17" s="9">
        <v>3</v>
      </c>
      <c r="B17" s="10" t="s">
        <v>21</v>
      </c>
      <c r="C17" s="66">
        <f>'ITEM 1'!C17:D17</f>
        <v>0.01</v>
      </c>
      <c r="D17" s="66"/>
      <c r="E17" s="60">
        <v>0</v>
      </c>
      <c r="F17" s="60"/>
    </row>
    <row r="18" spans="1:6" ht="16.7" customHeight="1" x14ac:dyDescent="0.2">
      <c r="A18" s="9">
        <v>4</v>
      </c>
      <c r="B18" s="10" t="s">
        <v>22</v>
      </c>
      <c r="C18" s="66">
        <f>'ITEM 1'!C18:D18</f>
        <v>2E-3</v>
      </c>
      <c r="D18" s="66"/>
      <c r="E18" s="60">
        <v>0</v>
      </c>
      <c r="F18" s="60"/>
    </row>
    <row r="19" spans="1:6" ht="16.7" customHeight="1" x14ac:dyDescent="0.2">
      <c r="A19" s="9">
        <v>5</v>
      </c>
      <c r="B19" s="10" t="s">
        <v>23</v>
      </c>
      <c r="C19" s="66">
        <f>'ITEM 1'!C19:D19</f>
        <v>2.5000000000000001E-2</v>
      </c>
      <c r="D19" s="66"/>
      <c r="E19" s="60">
        <v>0</v>
      </c>
      <c r="F19" s="60"/>
    </row>
    <row r="20" spans="1:6" ht="16.7" customHeight="1" x14ac:dyDescent="0.2">
      <c r="A20" s="9">
        <v>6</v>
      </c>
      <c r="B20" s="10" t="s">
        <v>24</v>
      </c>
      <c r="C20" s="66">
        <f>'ITEM 1'!C20:D20</f>
        <v>0.08</v>
      </c>
      <c r="D20" s="66"/>
      <c r="E20" s="60">
        <v>0</v>
      </c>
      <c r="F20" s="60"/>
    </row>
    <row r="21" spans="1:6" ht="16.7" customHeight="1" x14ac:dyDescent="0.2">
      <c r="A21" s="9">
        <v>7</v>
      </c>
      <c r="B21" s="10" t="s">
        <v>25</v>
      </c>
      <c r="C21" s="66">
        <f>'ITEM 1'!C21:D21</f>
        <v>0.03</v>
      </c>
      <c r="D21" s="66"/>
      <c r="E21" s="60">
        <v>0</v>
      </c>
      <c r="F21" s="60"/>
    </row>
    <row r="22" spans="1:6" ht="16.7" customHeight="1" x14ac:dyDescent="0.2">
      <c r="A22" s="9">
        <v>8</v>
      </c>
      <c r="B22" s="10" t="s">
        <v>26</v>
      </c>
      <c r="C22" s="66">
        <f>'ITEM 1'!C22:D22</f>
        <v>6.0000000000000001E-3</v>
      </c>
      <c r="D22" s="66"/>
      <c r="E22" s="60">
        <v>0</v>
      </c>
      <c r="F22" s="60"/>
    </row>
    <row r="23" spans="1:6" ht="16.7" customHeight="1" x14ac:dyDescent="0.2">
      <c r="A23" s="3" t="s">
        <v>27</v>
      </c>
      <c r="B23" s="8" t="s">
        <v>28</v>
      </c>
      <c r="C23" s="63">
        <f>SUM(C24:D30)</f>
        <v>0.23270000000000002</v>
      </c>
      <c r="D23" s="63"/>
      <c r="E23" s="67">
        <v>0</v>
      </c>
      <c r="F23" s="67"/>
    </row>
    <row r="24" spans="1:6" ht="16.7" customHeight="1" x14ac:dyDescent="0.2">
      <c r="A24" s="9">
        <v>9</v>
      </c>
      <c r="B24" s="10" t="s">
        <v>29</v>
      </c>
      <c r="C24" s="66">
        <v>0.1111</v>
      </c>
      <c r="D24" s="66"/>
      <c r="E24" s="60">
        <v>0</v>
      </c>
      <c r="F24" s="60"/>
    </row>
    <row r="25" spans="1:6" ht="16.7" customHeight="1" x14ac:dyDescent="0.2">
      <c r="A25" s="9">
        <v>10</v>
      </c>
      <c r="B25" s="10" t="s">
        <v>30</v>
      </c>
      <c r="C25" s="66">
        <v>1.3899999999999999E-2</v>
      </c>
      <c r="D25" s="66"/>
      <c r="E25" s="60">
        <v>0</v>
      </c>
      <c r="F25" s="60"/>
    </row>
    <row r="26" spans="1:6" ht="16.7" customHeight="1" x14ac:dyDescent="0.2">
      <c r="A26" s="9">
        <v>11</v>
      </c>
      <c r="B26" s="10" t="s">
        <v>31</v>
      </c>
      <c r="C26" s="66">
        <v>2.0000000000000001E-4</v>
      </c>
      <c r="D26" s="66"/>
      <c r="E26" s="60">
        <v>0</v>
      </c>
      <c r="F26" s="60"/>
    </row>
    <row r="27" spans="1:6" ht="16.7" customHeight="1" x14ac:dyDescent="0.2">
      <c r="A27" s="9">
        <v>12</v>
      </c>
      <c r="B27" s="10" t="s">
        <v>32</v>
      </c>
      <c r="C27" s="66">
        <v>2.8E-3</v>
      </c>
      <c r="D27" s="66"/>
      <c r="E27" s="60">
        <v>0</v>
      </c>
      <c r="F27" s="60"/>
    </row>
    <row r="28" spans="1:6" ht="16.7" customHeight="1" x14ac:dyDescent="0.2">
      <c r="A28" s="9">
        <v>13</v>
      </c>
      <c r="B28" s="10" t="s">
        <v>33</v>
      </c>
      <c r="C28" s="66">
        <v>2E-3</v>
      </c>
      <c r="D28" s="66"/>
      <c r="E28" s="60">
        <v>0</v>
      </c>
      <c r="F28" s="60"/>
    </row>
    <row r="29" spans="1:6" ht="16.7" customHeight="1" x14ac:dyDescent="0.2">
      <c r="A29" s="9">
        <v>14</v>
      </c>
      <c r="B29" s="10" t="s">
        <v>34</v>
      </c>
      <c r="C29" s="66">
        <v>1.9400000000000001E-2</v>
      </c>
      <c r="D29" s="66"/>
      <c r="E29" s="60">
        <v>0</v>
      </c>
      <c r="F29" s="60"/>
    </row>
    <row r="30" spans="1:6" ht="16.5" customHeight="1" x14ac:dyDescent="0.2">
      <c r="A30" s="9">
        <v>15</v>
      </c>
      <c r="B30" s="10" t="s">
        <v>35</v>
      </c>
      <c r="C30" s="66">
        <v>8.3299999999999999E-2</v>
      </c>
      <c r="D30" s="66"/>
      <c r="E30" s="60">
        <v>0</v>
      </c>
      <c r="F30" s="60"/>
    </row>
    <row r="31" spans="1:6" ht="16.7" customHeight="1" x14ac:dyDescent="0.2">
      <c r="A31" s="3" t="s">
        <v>36</v>
      </c>
      <c r="B31" s="8" t="s">
        <v>37</v>
      </c>
      <c r="C31" s="63">
        <f>SUM(C32:D34)</f>
        <v>4.53E-2</v>
      </c>
      <c r="D31" s="63"/>
      <c r="E31" s="67">
        <v>0</v>
      </c>
      <c r="F31" s="67"/>
    </row>
    <row r="32" spans="1:6" ht="16.7" customHeight="1" x14ac:dyDescent="0.2">
      <c r="A32" s="9">
        <v>16</v>
      </c>
      <c r="B32" s="10" t="s">
        <v>38</v>
      </c>
      <c r="C32" s="66">
        <v>4.4999999999999997E-3</v>
      </c>
      <c r="D32" s="66"/>
      <c r="E32" s="60">
        <v>0</v>
      </c>
      <c r="F32" s="60"/>
    </row>
    <row r="33" spans="1:6" ht="16.7" customHeight="1" x14ac:dyDescent="0.2">
      <c r="A33" s="9">
        <v>17</v>
      </c>
      <c r="B33" s="10" t="s">
        <v>39</v>
      </c>
      <c r="C33" s="66">
        <v>8.0000000000000004E-4</v>
      </c>
      <c r="D33" s="66"/>
      <c r="E33" s="60">
        <v>0</v>
      </c>
      <c r="F33" s="60"/>
    </row>
    <row r="34" spans="1:6" ht="16.7" customHeight="1" x14ac:dyDescent="0.2">
      <c r="A34" s="9">
        <v>18</v>
      </c>
      <c r="B34" s="10" t="s">
        <v>40</v>
      </c>
      <c r="C34" s="66">
        <v>0.04</v>
      </c>
      <c r="D34" s="66"/>
      <c r="E34" s="60">
        <v>0</v>
      </c>
      <c r="F34" s="60"/>
    </row>
    <row r="35" spans="1:6" ht="16.7" customHeight="1" x14ac:dyDescent="0.2">
      <c r="A35" s="3" t="s">
        <v>41</v>
      </c>
      <c r="B35" s="8" t="s">
        <v>42</v>
      </c>
      <c r="C35" s="63">
        <f>SUM(C36)</f>
        <v>8.5599999999999996E-2</v>
      </c>
      <c r="D35" s="63"/>
      <c r="E35" s="67">
        <v>0</v>
      </c>
      <c r="F35" s="67"/>
    </row>
    <row r="36" spans="1:6" ht="29.25" customHeight="1" x14ac:dyDescent="0.2">
      <c r="A36" s="11">
        <v>19</v>
      </c>
      <c r="B36" s="12" t="s">
        <v>68</v>
      </c>
      <c r="C36" s="62">
        <f>'ITEM 1'!C36:D36</f>
        <v>8.5599999999999996E-2</v>
      </c>
      <c r="D36" s="62"/>
      <c r="E36" s="64">
        <v>0</v>
      </c>
      <c r="F36" s="64"/>
    </row>
    <row r="37" spans="1:6" x14ac:dyDescent="0.2">
      <c r="A37" s="59"/>
      <c r="B37" s="13" t="s">
        <v>43</v>
      </c>
      <c r="C37" s="63">
        <f>SUM(C35,C31,C23,C14)</f>
        <v>0.73160000000000014</v>
      </c>
      <c r="D37" s="63"/>
      <c r="E37" s="51">
        <v>0</v>
      </c>
      <c r="F37" s="51"/>
    </row>
    <row r="38" spans="1:6" x14ac:dyDescent="0.2">
      <c r="A38" s="59"/>
      <c r="B38" s="51" t="s">
        <v>44</v>
      </c>
      <c r="C38" s="51"/>
      <c r="D38" s="51"/>
      <c r="E38" s="65"/>
      <c r="F38" s="51"/>
    </row>
    <row r="39" spans="1:6" x14ac:dyDescent="0.2">
      <c r="A39" s="42" t="s">
        <v>108</v>
      </c>
      <c r="B39" s="42"/>
      <c r="C39" s="42"/>
      <c r="D39" s="42"/>
      <c r="E39" s="42"/>
      <c r="F39" s="42"/>
    </row>
    <row r="40" spans="1:6" ht="15.75" customHeight="1" x14ac:dyDescent="0.2">
      <c r="A40" s="51" t="s">
        <v>114</v>
      </c>
      <c r="B40" s="51"/>
      <c r="C40" s="51"/>
      <c r="D40" s="51"/>
      <c r="E40" s="51"/>
      <c r="F40" s="51"/>
    </row>
    <row r="41" spans="1:6" ht="15.75" customHeight="1" x14ac:dyDescent="0.2">
      <c r="A41" s="55" t="s">
        <v>6</v>
      </c>
      <c r="B41" s="57" t="s">
        <v>4</v>
      </c>
      <c r="C41" s="55" t="s">
        <v>65</v>
      </c>
      <c r="D41" s="55"/>
      <c r="E41" s="57" t="s">
        <v>5</v>
      </c>
      <c r="F41" s="57"/>
    </row>
    <row r="42" spans="1:6" ht="15.75" customHeight="1" x14ac:dyDescent="0.2">
      <c r="A42" s="55"/>
      <c r="B42" s="57"/>
      <c r="C42" s="55"/>
      <c r="D42" s="55"/>
      <c r="E42" s="57"/>
      <c r="F42" s="57"/>
    </row>
    <row r="43" spans="1:6" x14ac:dyDescent="0.2">
      <c r="A43" s="9">
        <v>20</v>
      </c>
      <c r="B43" s="12" t="s">
        <v>58</v>
      </c>
      <c r="C43" s="53"/>
      <c r="D43" s="53"/>
      <c r="E43" s="58" t="s">
        <v>5</v>
      </c>
      <c r="F43" s="58"/>
    </row>
    <row r="44" spans="1:6" x14ac:dyDescent="0.2">
      <c r="A44" s="9">
        <v>21</v>
      </c>
      <c r="B44" s="12" t="s">
        <v>59</v>
      </c>
      <c r="C44" s="53"/>
      <c r="D44" s="53"/>
      <c r="E44" s="58" t="s">
        <v>5</v>
      </c>
      <c r="F44" s="58"/>
    </row>
    <row r="45" spans="1:6" x14ac:dyDescent="0.2">
      <c r="A45" s="59"/>
      <c r="B45" s="51" t="s">
        <v>55</v>
      </c>
      <c r="C45" s="51"/>
      <c r="D45" s="51"/>
      <c r="E45" s="60">
        <v>0</v>
      </c>
      <c r="F45" s="60"/>
    </row>
    <row r="46" spans="1:6" x14ac:dyDescent="0.2">
      <c r="A46" s="59"/>
      <c r="B46" s="51" t="s">
        <v>56</v>
      </c>
      <c r="C46" s="51"/>
      <c r="D46" s="51"/>
      <c r="E46" s="43">
        <v>0</v>
      </c>
      <c r="F46" s="44"/>
    </row>
    <row r="47" spans="1:6" x14ac:dyDescent="0.2">
      <c r="A47" s="42" t="s">
        <v>109</v>
      </c>
      <c r="B47" s="42"/>
      <c r="C47" s="42"/>
      <c r="D47" s="42"/>
      <c r="E47" s="42"/>
      <c r="F47" s="42"/>
    </row>
    <row r="48" spans="1:6" ht="32.25" customHeight="1" x14ac:dyDescent="0.2">
      <c r="A48" s="51" t="s">
        <v>110</v>
      </c>
      <c r="B48" s="51"/>
      <c r="C48" s="51"/>
      <c r="D48" s="51"/>
      <c r="E48" s="51"/>
      <c r="F48" s="51"/>
    </row>
    <row r="49" spans="1:6" ht="15.75" customHeight="1" x14ac:dyDescent="0.2">
      <c r="A49" s="44" t="s">
        <v>62</v>
      </c>
      <c r="B49" s="44"/>
      <c r="C49" s="44"/>
      <c r="D49" s="44"/>
      <c r="E49" s="44"/>
      <c r="F49" s="44"/>
    </row>
    <row r="50" spans="1:6" ht="15.75" customHeight="1" x14ac:dyDescent="0.2">
      <c r="A50" s="16" t="s">
        <v>6</v>
      </c>
      <c r="B50" s="51" t="s">
        <v>4</v>
      </c>
      <c r="C50" s="51"/>
      <c r="D50" s="51"/>
      <c r="E50" s="51" t="s">
        <v>5</v>
      </c>
      <c r="F50" s="51"/>
    </row>
    <row r="51" spans="1:6" ht="15.75" customHeight="1" x14ac:dyDescent="0.2">
      <c r="A51" s="17">
        <v>22</v>
      </c>
      <c r="B51" s="18" t="s">
        <v>63</v>
      </c>
      <c r="C51" s="52" t="s">
        <v>64</v>
      </c>
      <c r="D51" s="52"/>
      <c r="E51" s="53"/>
      <c r="F51" s="53"/>
    </row>
    <row r="52" spans="1:6" x14ac:dyDescent="0.2">
      <c r="A52" s="20">
        <v>23</v>
      </c>
      <c r="B52" s="12" t="s">
        <v>113</v>
      </c>
      <c r="C52" s="52" t="s">
        <v>74</v>
      </c>
      <c r="D52" s="52"/>
      <c r="E52" s="53"/>
      <c r="F52" s="53"/>
    </row>
    <row r="53" spans="1:6" x14ac:dyDescent="0.2">
      <c r="A53" s="21">
        <v>24</v>
      </c>
      <c r="B53" s="12" t="s">
        <v>75</v>
      </c>
      <c r="C53" s="52" t="s">
        <v>76</v>
      </c>
      <c r="D53" s="52"/>
      <c r="E53" s="53"/>
      <c r="F53" s="53"/>
    </row>
    <row r="54" spans="1:6" x14ac:dyDescent="0.25">
      <c r="A54" s="22"/>
      <c r="B54" s="49" t="s">
        <v>77</v>
      </c>
      <c r="C54" s="50"/>
      <c r="D54" s="50"/>
      <c r="E54" s="44"/>
      <c r="F54" s="44"/>
    </row>
    <row r="55" spans="1:6" x14ac:dyDescent="0.2">
      <c r="A55" s="42" t="s">
        <v>111</v>
      </c>
      <c r="B55" s="42"/>
      <c r="C55" s="42"/>
      <c r="D55" s="42"/>
      <c r="E55" s="42"/>
      <c r="F55" s="42"/>
    </row>
    <row r="56" spans="1:6" x14ac:dyDescent="0.2">
      <c r="A56" s="42" t="s">
        <v>112</v>
      </c>
      <c r="B56" s="42"/>
      <c r="C56" s="42"/>
      <c r="D56" s="42"/>
      <c r="E56" s="43">
        <v>0</v>
      </c>
      <c r="F56" s="44"/>
    </row>
    <row r="57" spans="1:6" x14ac:dyDescent="0.2">
      <c r="A57" s="46"/>
      <c r="B57" s="47"/>
      <c r="C57" s="47"/>
      <c r="D57" s="47"/>
      <c r="E57" s="47"/>
      <c r="F57" s="48"/>
    </row>
    <row r="58" spans="1:6" x14ac:dyDescent="0.2">
      <c r="A58" s="45" t="s">
        <v>82</v>
      </c>
      <c r="B58" s="41"/>
      <c r="C58" s="41"/>
      <c r="D58" s="41"/>
      <c r="E58" s="41"/>
      <c r="F58" s="41"/>
    </row>
    <row r="59" spans="1:6" ht="140.25" customHeight="1" x14ac:dyDescent="0.2">
      <c r="A59" s="41"/>
      <c r="B59" s="41"/>
      <c r="C59" s="41"/>
      <c r="D59" s="41"/>
      <c r="E59" s="41"/>
      <c r="F59" s="41"/>
    </row>
    <row r="60" spans="1:6" x14ac:dyDescent="0.2">
      <c r="A60" s="42" t="s">
        <v>83</v>
      </c>
      <c r="B60" s="42"/>
      <c r="C60" s="42"/>
      <c r="D60" s="42"/>
      <c r="E60" s="42"/>
      <c r="F60" s="42"/>
    </row>
    <row r="61" spans="1:6" x14ac:dyDescent="0.2">
      <c r="A61" s="24">
        <v>1</v>
      </c>
      <c r="B61" s="41" t="s">
        <v>84</v>
      </c>
      <c r="C61" s="41"/>
      <c r="D61" s="41"/>
      <c r="E61" s="41" t="s">
        <v>5</v>
      </c>
      <c r="F61" s="41"/>
    </row>
    <row r="62" spans="1:6" x14ac:dyDescent="0.2">
      <c r="A62" s="24">
        <v>2</v>
      </c>
      <c r="B62" s="41" t="s">
        <v>85</v>
      </c>
      <c r="C62" s="41"/>
      <c r="D62" s="41"/>
      <c r="E62" s="41" t="s">
        <v>5</v>
      </c>
      <c r="F62" s="41"/>
    </row>
    <row r="63" spans="1:6" x14ac:dyDescent="0.2">
      <c r="A63" s="24">
        <v>3</v>
      </c>
      <c r="B63" s="41" t="s">
        <v>86</v>
      </c>
      <c r="C63" s="41"/>
      <c r="D63" s="41"/>
      <c r="E63" s="41" t="s">
        <v>5</v>
      </c>
      <c r="F63" s="41"/>
    </row>
    <row r="64" spans="1:6" x14ac:dyDescent="0.2">
      <c r="A64" s="24"/>
      <c r="B64" s="41"/>
      <c r="C64" s="41"/>
      <c r="D64" s="41"/>
      <c r="E64" s="41"/>
      <c r="F64" s="41"/>
    </row>
    <row r="65" spans="1:6" x14ac:dyDescent="0.2">
      <c r="A65" s="24"/>
      <c r="B65" s="41" t="s">
        <v>87</v>
      </c>
      <c r="C65" s="41"/>
      <c r="D65" s="41"/>
      <c r="E65" s="41"/>
      <c r="F65" s="41"/>
    </row>
    <row r="66" spans="1:6" x14ac:dyDescent="0.2">
      <c r="A66" s="24"/>
      <c r="B66" s="41" t="s">
        <v>88</v>
      </c>
      <c r="C66" s="41"/>
      <c r="D66" s="41"/>
      <c r="E66" s="41"/>
      <c r="F66" s="41"/>
    </row>
    <row r="67" spans="1:6" x14ac:dyDescent="0.2">
      <c r="A67" s="24"/>
      <c r="B67" s="41" t="s">
        <v>89</v>
      </c>
      <c r="C67" s="41"/>
      <c r="D67" s="41"/>
      <c r="E67" s="41"/>
      <c r="F67" s="41"/>
    </row>
    <row r="68" spans="1:6" x14ac:dyDescent="0.2">
      <c r="A68" s="24"/>
      <c r="B68" s="41" t="s">
        <v>90</v>
      </c>
      <c r="C68" s="41"/>
      <c r="D68" s="41"/>
      <c r="E68" s="41" t="s">
        <v>5</v>
      </c>
      <c r="F68" s="41"/>
    </row>
  </sheetData>
  <mergeCells count="119">
    <mergeCell ref="B67:D67"/>
    <mergeCell ref="E67:F67"/>
    <mergeCell ref="B68:D68"/>
    <mergeCell ref="E68:F68"/>
    <mergeCell ref="B64:D64"/>
    <mergeCell ref="E64:F64"/>
    <mergeCell ref="B65:D65"/>
    <mergeCell ref="E65:F65"/>
    <mergeCell ref="B66:D66"/>
    <mergeCell ref="E66:F66"/>
    <mergeCell ref="B61:D61"/>
    <mergeCell ref="E61:F61"/>
    <mergeCell ref="B62:D62"/>
    <mergeCell ref="E62:F62"/>
    <mergeCell ref="B63:D63"/>
    <mergeCell ref="E63:F63"/>
    <mergeCell ref="A55:F55"/>
    <mergeCell ref="A56:D56"/>
    <mergeCell ref="E56:F56"/>
    <mergeCell ref="A57:F57"/>
    <mergeCell ref="A58:F59"/>
    <mergeCell ref="A60:F60"/>
    <mergeCell ref="C52:D52"/>
    <mergeCell ref="E52:F52"/>
    <mergeCell ref="C53:D53"/>
    <mergeCell ref="E53:F53"/>
    <mergeCell ref="B54:D54"/>
    <mergeCell ref="E54:F54"/>
    <mergeCell ref="A47:F47"/>
    <mergeCell ref="A48:F48"/>
    <mergeCell ref="A49:F49"/>
    <mergeCell ref="B50:D50"/>
    <mergeCell ref="E50:F50"/>
    <mergeCell ref="C51:D51"/>
    <mergeCell ref="E51:F51"/>
    <mergeCell ref="C43:D43"/>
    <mergeCell ref="E43:F43"/>
    <mergeCell ref="C44:D44"/>
    <mergeCell ref="E44:F44"/>
    <mergeCell ref="A45:A46"/>
    <mergeCell ref="B45:D45"/>
    <mergeCell ref="E45:F45"/>
    <mergeCell ref="B46:D46"/>
    <mergeCell ref="E46:F46"/>
    <mergeCell ref="A39:F39"/>
    <mergeCell ref="A40:F40"/>
    <mergeCell ref="A41:A42"/>
    <mergeCell ref="B41:B42"/>
    <mergeCell ref="C41:D42"/>
    <mergeCell ref="E41:F42"/>
    <mergeCell ref="C36:D36"/>
    <mergeCell ref="E36:F36"/>
    <mergeCell ref="A37:A38"/>
    <mergeCell ref="C37:D37"/>
    <mergeCell ref="E37:F37"/>
    <mergeCell ref="B38:D38"/>
    <mergeCell ref="E38:F38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B10:E10"/>
    <mergeCell ref="A11:F11"/>
    <mergeCell ref="A12:F12"/>
    <mergeCell ref="C13:D13"/>
    <mergeCell ref="E13:F13"/>
    <mergeCell ref="C14:D14"/>
    <mergeCell ref="E14:F14"/>
    <mergeCell ref="B7:C7"/>
    <mergeCell ref="D7:E7"/>
    <mergeCell ref="B8:C8"/>
    <mergeCell ref="D8:E8"/>
    <mergeCell ref="B9:C9"/>
    <mergeCell ref="D9:E9"/>
    <mergeCell ref="A1:F1"/>
    <mergeCell ref="A2:F2"/>
    <mergeCell ref="A3:F3"/>
    <mergeCell ref="A4:F4"/>
    <mergeCell ref="B5:C6"/>
    <mergeCell ref="D5:E6"/>
    <mergeCell ref="F5:F6"/>
  </mergeCells>
  <printOptions horizontalCentered="1" verticalCentered="1"/>
  <pageMargins left="0" right="0" top="0" bottom="0" header="0" footer="0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23" zoomScaleNormal="100" workbookViewId="0">
      <selection activeCell="D9" sqref="D9:E9"/>
    </sheetView>
  </sheetViews>
  <sheetFormatPr defaultColWidth="9.33203125" defaultRowHeight="15" x14ac:dyDescent="0.2"/>
  <cols>
    <col min="1" max="1" width="10.83203125" style="23" customWidth="1"/>
    <col min="2" max="2" width="51.6640625" style="1" customWidth="1"/>
    <col min="3" max="3" width="0.83203125" style="1" customWidth="1"/>
    <col min="4" max="4" width="30.83203125" style="1" customWidth="1"/>
    <col min="5" max="5" width="2.1640625" style="1" customWidth="1"/>
    <col min="6" max="6" width="23.33203125" style="1" customWidth="1"/>
    <col min="7" max="16384" width="9.33203125" style="1"/>
  </cols>
  <sheetData>
    <row r="1" spans="1:6" x14ac:dyDescent="0.2">
      <c r="A1" s="61" t="s">
        <v>0</v>
      </c>
      <c r="B1" s="61"/>
      <c r="C1" s="61"/>
      <c r="D1" s="61"/>
      <c r="E1" s="61"/>
      <c r="F1" s="61"/>
    </row>
    <row r="2" spans="1:6" x14ac:dyDescent="0.2">
      <c r="A2" s="42" t="s">
        <v>2</v>
      </c>
      <c r="B2" s="42"/>
      <c r="C2" s="42"/>
      <c r="D2" s="42"/>
      <c r="E2" s="42"/>
      <c r="F2" s="42"/>
    </row>
    <row r="3" spans="1:6" ht="16.350000000000001" customHeight="1" x14ac:dyDescent="0.2">
      <c r="A3" s="51" t="s">
        <v>1</v>
      </c>
      <c r="B3" s="51"/>
      <c r="C3" s="51"/>
      <c r="D3" s="51"/>
      <c r="E3" s="51"/>
      <c r="F3" s="51"/>
    </row>
    <row r="4" spans="1:6" ht="16.350000000000001" customHeight="1" x14ac:dyDescent="0.2">
      <c r="A4" s="44" t="s">
        <v>3</v>
      </c>
      <c r="B4" s="44"/>
      <c r="C4" s="44"/>
      <c r="D4" s="44"/>
      <c r="E4" s="44"/>
      <c r="F4" s="44"/>
    </row>
    <row r="5" spans="1:6" ht="16.5" customHeight="1" x14ac:dyDescent="0.25">
      <c r="A5" s="19"/>
      <c r="B5" s="55" t="s">
        <v>4</v>
      </c>
      <c r="C5" s="55"/>
      <c r="D5" s="73" t="s">
        <v>65</v>
      </c>
      <c r="E5" s="74"/>
      <c r="F5" s="55" t="s">
        <v>5</v>
      </c>
    </row>
    <row r="6" spans="1:6" ht="17.25" customHeight="1" x14ac:dyDescent="0.2">
      <c r="A6" s="3" t="s">
        <v>6</v>
      </c>
      <c r="B6" s="55"/>
      <c r="C6" s="55"/>
      <c r="D6" s="74"/>
      <c r="E6" s="74"/>
      <c r="F6" s="55"/>
    </row>
    <row r="7" spans="1:6" ht="16.7" customHeight="1" x14ac:dyDescent="0.25">
      <c r="A7" s="3" t="s">
        <v>7</v>
      </c>
      <c r="B7" s="58" t="s">
        <v>8</v>
      </c>
      <c r="C7" s="58"/>
      <c r="D7" s="72"/>
      <c r="E7" s="72"/>
      <c r="F7" s="4"/>
    </row>
    <row r="8" spans="1:6" ht="16.7" customHeight="1" x14ac:dyDescent="0.25">
      <c r="A8" s="3" t="s">
        <v>9</v>
      </c>
      <c r="B8" s="58" t="s">
        <v>107</v>
      </c>
      <c r="C8" s="58"/>
      <c r="D8" s="72"/>
      <c r="E8" s="72"/>
      <c r="F8" s="5">
        <f>'ITEM 1'!F8/220</f>
        <v>8.4917272727272728</v>
      </c>
    </row>
    <row r="9" spans="1:6" ht="16.7" customHeight="1" x14ac:dyDescent="0.2">
      <c r="A9" s="3" t="s">
        <v>11</v>
      </c>
      <c r="B9" s="58" t="s">
        <v>134</v>
      </c>
      <c r="C9" s="58"/>
      <c r="D9" s="76">
        <f>F8</f>
        <v>8.4917272727272728</v>
      </c>
      <c r="E9" s="75"/>
      <c r="F9" s="15" t="s">
        <v>13</v>
      </c>
    </row>
    <row r="10" spans="1:6" ht="16.7" customHeight="1" x14ac:dyDescent="0.25">
      <c r="A10" s="19"/>
      <c r="B10" s="58" t="s">
        <v>14</v>
      </c>
      <c r="C10" s="58"/>
      <c r="D10" s="58"/>
      <c r="E10" s="58"/>
      <c r="F10" s="5">
        <f>F8+D9</f>
        <v>16.983454545454546</v>
      </c>
    </row>
    <row r="11" spans="1:6" x14ac:dyDescent="0.2">
      <c r="A11" s="42" t="s">
        <v>66</v>
      </c>
      <c r="B11" s="42"/>
      <c r="C11" s="42"/>
      <c r="D11" s="42"/>
      <c r="E11" s="42"/>
      <c r="F11" s="42"/>
    </row>
    <row r="12" spans="1:6" ht="16.7" customHeight="1" x14ac:dyDescent="0.2">
      <c r="A12" s="44" t="s">
        <v>15</v>
      </c>
      <c r="B12" s="44"/>
      <c r="C12" s="44"/>
      <c r="D12" s="44"/>
      <c r="E12" s="44"/>
      <c r="F12" s="44"/>
    </row>
    <row r="13" spans="1:6" ht="32.85" customHeight="1" x14ac:dyDescent="0.2">
      <c r="A13" s="7" t="s">
        <v>16</v>
      </c>
      <c r="B13" s="7" t="s">
        <v>4</v>
      </c>
      <c r="C13" s="71" t="s">
        <v>78</v>
      </c>
      <c r="D13" s="71"/>
      <c r="E13" s="44" t="s">
        <v>5</v>
      </c>
      <c r="F13" s="44"/>
    </row>
    <row r="14" spans="1:6" ht="16.7" customHeight="1" x14ac:dyDescent="0.2">
      <c r="A14" s="3" t="s">
        <v>17</v>
      </c>
      <c r="B14" s="8" t="s">
        <v>18</v>
      </c>
      <c r="C14" s="63">
        <f>SUM(C15:D22)</f>
        <v>0.3680000000000001</v>
      </c>
      <c r="D14" s="63"/>
      <c r="E14" s="67">
        <v>0</v>
      </c>
      <c r="F14" s="67"/>
    </row>
    <row r="15" spans="1:6" ht="17.100000000000001" customHeight="1" x14ac:dyDescent="0.2">
      <c r="A15" s="9">
        <v>1</v>
      </c>
      <c r="B15" s="10" t="s">
        <v>19</v>
      </c>
      <c r="C15" s="66">
        <f>'ITEM 1'!C15:D15</f>
        <v>0.2</v>
      </c>
      <c r="D15" s="66"/>
      <c r="E15" s="60">
        <v>0</v>
      </c>
      <c r="F15" s="60"/>
    </row>
    <row r="16" spans="1:6" ht="16.7" customHeight="1" x14ac:dyDescent="0.2">
      <c r="A16" s="9">
        <v>2</v>
      </c>
      <c r="B16" s="10" t="s">
        <v>20</v>
      </c>
      <c r="C16" s="66">
        <f>'ITEM 1'!C16:D16</f>
        <v>1.4999999999999999E-2</v>
      </c>
      <c r="D16" s="66"/>
      <c r="E16" s="60">
        <v>0</v>
      </c>
      <c r="F16" s="60"/>
    </row>
    <row r="17" spans="1:6" ht="16.7" customHeight="1" x14ac:dyDescent="0.2">
      <c r="A17" s="9">
        <v>3</v>
      </c>
      <c r="B17" s="10" t="s">
        <v>21</v>
      </c>
      <c r="C17" s="66">
        <f>'ITEM 1'!C17:D17</f>
        <v>0.01</v>
      </c>
      <c r="D17" s="66"/>
      <c r="E17" s="60">
        <v>0</v>
      </c>
      <c r="F17" s="60"/>
    </row>
    <row r="18" spans="1:6" ht="16.7" customHeight="1" x14ac:dyDescent="0.2">
      <c r="A18" s="9">
        <v>4</v>
      </c>
      <c r="B18" s="10" t="s">
        <v>22</v>
      </c>
      <c r="C18" s="66">
        <f>'ITEM 1'!C18:D18</f>
        <v>2E-3</v>
      </c>
      <c r="D18" s="66"/>
      <c r="E18" s="60">
        <v>0</v>
      </c>
      <c r="F18" s="60"/>
    </row>
    <row r="19" spans="1:6" ht="16.7" customHeight="1" x14ac:dyDescent="0.2">
      <c r="A19" s="9">
        <v>5</v>
      </c>
      <c r="B19" s="10" t="s">
        <v>23</v>
      </c>
      <c r="C19" s="66">
        <f>'ITEM 1'!C19:D19</f>
        <v>2.5000000000000001E-2</v>
      </c>
      <c r="D19" s="66"/>
      <c r="E19" s="60">
        <v>0</v>
      </c>
      <c r="F19" s="60"/>
    </row>
    <row r="20" spans="1:6" ht="16.7" customHeight="1" x14ac:dyDescent="0.2">
      <c r="A20" s="9">
        <v>6</v>
      </c>
      <c r="B20" s="10" t="s">
        <v>24</v>
      </c>
      <c r="C20" s="66">
        <f>'ITEM 1'!C20:D20</f>
        <v>0.08</v>
      </c>
      <c r="D20" s="66"/>
      <c r="E20" s="60">
        <v>0</v>
      </c>
      <c r="F20" s="60"/>
    </row>
    <row r="21" spans="1:6" ht="16.7" customHeight="1" x14ac:dyDescent="0.2">
      <c r="A21" s="9">
        <v>7</v>
      </c>
      <c r="B21" s="10" t="s">
        <v>25</v>
      </c>
      <c r="C21" s="66">
        <f>'ITEM 1'!C21:D21</f>
        <v>0.03</v>
      </c>
      <c r="D21" s="66"/>
      <c r="E21" s="60">
        <v>0</v>
      </c>
      <c r="F21" s="60"/>
    </row>
    <row r="22" spans="1:6" ht="16.7" customHeight="1" x14ac:dyDescent="0.2">
      <c r="A22" s="9">
        <v>8</v>
      </c>
      <c r="B22" s="10" t="s">
        <v>26</v>
      </c>
      <c r="C22" s="66">
        <f>'ITEM 1'!C22:D22</f>
        <v>6.0000000000000001E-3</v>
      </c>
      <c r="D22" s="66"/>
      <c r="E22" s="60">
        <v>0</v>
      </c>
      <c r="F22" s="60"/>
    </row>
    <row r="23" spans="1:6" ht="16.7" customHeight="1" x14ac:dyDescent="0.2">
      <c r="A23" s="3" t="s">
        <v>27</v>
      </c>
      <c r="B23" s="8" t="s">
        <v>28</v>
      </c>
      <c r="C23" s="63">
        <f>SUM(C24:D30)</f>
        <v>0.23270000000000002</v>
      </c>
      <c r="D23" s="63"/>
      <c r="E23" s="67">
        <v>0</v>
      </c>
      <c r="F23" s="67"/>
    </row>
    <row r="24" spans="1:6" ht="16.7" customHeight="1" x14ac:dyDescent="0.2">
      <c r="A24" s="9">
        <v>9</v>
      </c>
      <c r="B24" s="10" t="s">
        <v>29</v>
      </c>
      <c r="C24" s="66">
        <v>0.1111</v>
      </c>
      <c r="D24" s="66"/>
      <c r="E24" s="60">
        <v>0</v>
      </c>
      <c r="F24" s="60"/>
    </row>
    <row r="25" spans="1:6" ht="16.7" customHeight="1" x14ac:dyDescent="0.2">
      <c r="A25" s="9">
        <v>10</v>
      </c>
      <c r="B25" s="10" t="s">
        <v>30</v>
      </c>
      <c r="C25" s="66">
        <v>1.3899999999999999E-2</v>
      </c>
      <c r="D25" s="66"/>
      <c r="E25" s="60">
        <v>0</v>
      </c>
      <c r="F25" s="60"/>
    </row>
    <row r="26" spans="1:6" ht="16.7" customHeight="1" x14ac:dyDescent="0.2">
      <c r="A26" s="9">
        <v>11</v>
      </c>
      <c r="B26" s="10" t="s">
        <v>31</v>
      </c>
      <c r="C26" s="66">
        <v>2.0000000000000001E-4</v>
      </c>
      <c r="D26" s="66"/>
      <c r="E26" s="60">
        <v>0</v>
      </c>
      <c r="F26" s="60"/>
    </row>
    <row r="27" spans="1:6" ht="16.7" customHeight="1" x14ac:dyDescent="0.2">
      <c r="A27" s="9">
        <v>12</v>
      </c>
      <c r="B27" s="10" t="s">
        <v>32</v>
      </c>
      <c r="C27" s="66">
        <v>2.8E-3</v>
      </c>
      <c r="D27" s="66"/>
      <c r="E27" s="60">
        <v>0</v>
      </c>
      <c r="F27" s="60"/>
    </row>
    <row r="28" spans="1:6" ht="16.7" customHeight="1" x14ac:dyDescent="0.2">
      <c r="A28" s="9">
        <v>13</v>
      </c>
      <c r="B28" s="10" t="s">
        <v>33</v>
      </c>
      <c r="C28" s="66">
        <v>2E-3</v>
      </c>
      <c r="D28" s="66"/>
      <c r="E28" s="60">
        <v>0</v>
      </c>
      <c r="F28" s="60"/>
    </row>
    <row r="29" spans="1:6" ht="16.7" customHeight="1" x14ac:dyDescent="0.2">
      <c r="A29" s="9">
        <v>14</v>
      </c>
      <c r="B29" s="10" t="s">
        <v>34</v>
      </c>
      <c r="C29" s="66">
        <v>1.9400000000000001E-2</v>
      </c>
      <c r="D29" s="66"/>
      <c r="E29" s="60">
        <v>0</v>
      </c>
      <c r="F29" s="60"/>
    </row>
    <row r="30" spans="1:6" ht="16.5" customHeight="1" x14ac:dyDescent="0.2">
      <c r="A30" s="9">
        <v>15</v>
      </c>
      <c r="B30" s="10" t="s">
        <v>35</v>
      </c>
      <c r="C30" s="66">
        <v>8.3299999999999999E-2</v>
      </c>
      <c r="D30" s="66"/>
      <c r="E30" s="60">
        <v>0</v>
      </c>
      <c r="F30" s="60"/>
    </row>
    <row r="31" spans="1:6" ht="16.7" customHeight="1" x14ac:dyDescent="0.2">
      <c r="A31" s="3" t="s">
        <v>36</v>
      </c>
      <c r="B31" s="8" t="s">
        <v>37</v>
      </c>
      <c r="C31" s="63">
        <f>SUM(C32:D34)</f>
        <v>4.53E-2</v>
      </c>
      <c r="D31" s="63"/>
      <c r="E31" s="67">
        <v>0</v>
      </c>
      <c r="F31" s="67"/>
    </row>
    <row r="32" spans="1:6" ht="16.7" customHeight="1" x14ac:dyDescent="0.2">
      <c r="A32" s="9">
        <v>16</v>
      </c>
      <c r="B32" s="10" t="s">
        <v>38</v>
      </c>
      <c r="C32" s="66">
        <v>4.4999999999999997E-3</v>
      </c>
      <c r="D32" s="66"/>
      <c r="E32" s="60">
        <v>0</v>
      </c>
      <c r="F32" s="60"/>
    </row>
    <row r="33" spans="1:6" ht="16.7" customHeight="1" x14ac:dyDescent="0.2">
      <c r="A33" s="9">
        <v>17</v>
      </c>
      <c r="B33" s="10" t="s">
        <v>39</v>
      </c>
      <c r="C33" s="66">
        <v>8.0000000000000004E-4</v>
      </c>
      <c r="D33" s="66"/>
      <c r="E33" s="60">
        <v>0</v>
      </c>
      <c r="F33" s="60"/>
    </row>
    <row r="34" spans="1:6" ht="16.7" customHeight="1" x14ac:dyDescent="0.2">
      <c r="A34" s="9">
        <v>18</v>
      </c>
      <c r="B34" s="10" t="s">
        <v>40</v>
      </c>
      <c r="C34" s="66">
        <v>0.04</v>
      </c>
      <c r="D34" s="66"/>
      <c r="E34" s="60">
        <v>0</v>
      </c>
      <c r="F34" s="60"/>
    </row>
    <row r="35" spans="1:6" ht="16.7" customHeight="1" x14ac:dyDescent="0.2">
      <c r="A35" s="3" t="s">
        <v>41</v>
      </c>
      <c r="B35" s="8" t="s">
        <v>42</v>
      </c>
      <c r="C35" s="63">
        <f>SUM(C36)</f>
        <v>8.5599999999999996E-2</v>
      </c>
      <c r="D35" s="63"/>
      <c r="E35" s="67">
        <v>0</v>
      </c>
      <c r="F35" s="67"/>
    </row>
    <row r="36" spans="1:6" ht="29.25" customHeight="1" x14ac:dyDescent="0.2">
      <c r="A36" s="11">
        <v>19</v>
      </c>
      <c r="B36" s="12" t="s">
        <v>68</v>
      </c>
      <c r="C36" s="62">
        <f>'ITEM 1'!C36:D36</f>
        <v>8.5599999999999996E-2</v>
      </c>
      <c r="D36" s="62"/>
      <c r="E36" s="64">
        <v>0</v>
      </c>
      <c r="F36" s="64"/>
    </row>
    <row r="37" spans="1:6" x14ac:dyDescent="0.2">
      <c r="A37" s="59"/>
      <c r="B37" s="13" t="s">
        <v>43</v>
      </c>
      <c r="C37" s="63">
        <f>SUM(C35,C31,C23,C14)</f>
        <v>0.73160000000000014</v>
      </c>
      <c r="D37" s="63"/>
      <c r="E37" s="51">
        <v>0</v>
      </c>
      <c r="F37" s="51"/>
    </row>
    <row r="38" spans="1:6" x14ac:dyDescent="0.2">
      <c r="A38" s="59"/>
      <c r="B38" s="51" t="s">
        <v>44</v>
      </c>
      <c r="C38" s="51"/>
      <c r="D38" s="51"/>
      <c r="E38" s="65"/>
      <c r="F38" s="51"/>
    </row>
    <row r="39" spans="1:6" x14ac:dyDescent="0.2">
      <c r="A39" s="42" t="s">
        <v>108</v>
      </c>
      <c r="B39" s="42"/>
      <c r="C39" s="42"/>
      <c r="D39" s="42"/>
      <c r="E39" s="42"/>
      <c r="F39" s="42"/>
    </row>
    <row r="40" spans="1:6" ht="15.75" customHeight="1" x14ac:dyDescent="0.2">
      <c r="A40" s="51" t="s">
        <v>114</v>
      </c>
      <c r="B40" s="51"/>
      <c r="C40" s="51"/>
      <c r="D40" s="51"/>
      <c r="E40" s="51"/>
      <c r="F40" s="51"/>
    </row>
    <row r="41" spans="1:6" ht="15.75" customHeight="1" x14ac:dyDescent="0.2">
      <c r="A41" s="55" t="s">
        <v>6</v>
      </c>
      <c r="B41" s="57" t="s">
        <v>4</v>
      </c>
      <c r="C41" s="55" t="s">
        <v>65</v>
      </c>
      <c r="D41" s="55"/>
      <c r="E41" s="57" t="s">
        <v>5</v>
      </c>
      <c r="F41" s="57"/>
    </row>
    <row r="42" spans="1:6" ht="15.75" customHeight="1" x14ac:dyDescent="0.2">
      <c r="A42" s="55"/>
      <c r="B42" s="57"/>
      <c r="C42" s="55"/>
      <c r="D42" s="55"/>
      <c r="E42" s="57"/>
      <c r="F42" s="57"/>
    </row>
    <row r="43" spans="1:6" x14ac:dyDescent="0.2">
      <c r="A43" s="9">
        <v>20</v>
      </c>
      <c r="B43" s="12" t="s">
        <v>58</v>
      </c>
      <c r="C43" s="53"/>
      <c r="D43" s="53"/>
      <c r="E43" s="58" t="s">
        <v>5</v>
      </c>
      <c r="F43" s="58"/>
    </row>
    <row r="44" spans="1:6" x14ac:dyDescent="0.2">
      <c r="A44" s="9">
        <v>21</v>
      </c>
      <c r="B44" s="12" t="s">
        <v>59</v>
      </c>
      <c r="C44" s="53"/>
      <c r="D44" s="53"/>
      <c r="E44" s="58" t="s">
        <v>5</v>
      </c>
      <c r="F44" s="58"/>
    </row>
    <row r="45" spans="1:6" x14ac:dyDescent="0.2">
      <c r="A45" s="59"/>
      <c r="B45" s="51" t="s">
        <v>55</v>
      </c>
      <c r="C45" s="51"/>
      <c r="D45" s="51"/>
      <c r="E45" s="60">
        <v>0</v>
      </c>
      <c r="F45" s="60"/>
    </row>
    <row r="46" spans="1:6" x14ac:dyDescent="0.2">
      <c r="A46" s="59"/>
      <c r="B46" s="51" t="s">
        <v>56</v>
      </c>
      <c r="C46" s="51"/>
      <c r="D46" s="51"/>
      <c r="E46" s="43">
        <v>0</v>
      </c>
      <c r="F46" s="44"/>
    </row>
    <row r="47" spans="1:6" x14ac:dyDescent="0.2">
      <c r="A47" s="42" t="s">
        <v>109</v>
      </c>
      <c r="B47" s="42"/>
      <c r="C47" s="42"/>
      <c r="D47" s="42"/>
      <c r="E47" s="42"/>
      <c r="F47" s="42"/>
    </row>
    <row r="48" spans="1:6" ht="32.25" customHeight="1" x14ac:dyDescent="0.2">
      <c r="A48" s="51" t="s">
        <v>110</v>
      </c>
      <c r="B48" s="51"/>
      <c r="C48" s="51"/>
      <c r="D48" s="51"/>
      <c r="E48" s="51"/>
      <c r="F48" s="51"/>
    </row>
    <row r="49" spans="1:6" ht="15.75" customHeight="1" x14ac:dyDescent="0.2">
      <c r="A49" s="44" t="s">
        <v>62</v>
      </c>
      <c r="B49" s="44"/>
      <c r="C49" s="44"/>
      <c r="D49" s="44"/>
      <c r="E49" s="44"/>
      <c r="F49" s="44"/>
    </row>
    <row r="50" spans="1:6" ht="15.75" customHeight="1" x14ac:dyDescent="0.2">
      <c r="A50" s="16" t="s">
        <v>6</v>
      </c>
      <c r="B50" s="51" t="s">
        <v>4</v>
      </c>
      <c r="C50" s="51"/>
      <c r="D50" s="51"/>
      <c r="E50" s="51" t="s">
        <v>5</v>
      </c>
      <c r="F50" s="51"/>
    </row>
    <row r="51" spans="1:6" ht="15.75" customHeight="1" x14ac:dyDescent="0.2">
      <c r="A51" s="17">
        <v>22</v>
      </c>
      <c r="B51" s="18" t="s">
        <v>63</v>
      </c>
      <c r="C51" s="52" t="s">
        <v>64</v>
      </c>
      <c r="D51" s="52"/>
      <c r="E51" s="53"/>
      <c r="F51" s="53"/>
    </row>
    <row r="52" spans="1:6" x14ac:dyDescent="0.2">
      <c r="A52" s="20">
        <v>23</v>
      </c>
      <c r="B52" s="12" t="s">
        <v>113</v>
      </c>
      <c r="C52" s="52" t="s">
        <v>74</v>
      </c>
      <c r="D52" s="52"/>
      <c r="E52" s="53"/>
      <c r="F52" s="53"/>
    </row>
    <row r="53" spans="1:6" x14ac:dyDescent="0.2">
      <c r="A53" s="21">
        <v>24</v>
      </c>
      <c r="B53" s="12" t="s">
        <v>75</v>
      </c>
      <c r="C53" s="52" t="s">
        <v>76</v>
      </c>
      <c r="D53" s="52"/>
      <c r="E53" s="53"/>
      <c r="F53" s="53"/>
    </row>
    <row r="54" spans="1:6" x14ac:dyDescent="0.25">
      <c r="A54" s="22"/>
      <c r="B54" s="49" t="s">
        <v>77</v>
      </c>
      <c r="C54" s="50"/>
      <c r="D54" s="50"/>
      <c r="E54" s="44"/>
      <c r="F54" s="44"/>
    </row>
    <row r="55" spans="1:6" x14ac:dyDescent="0.2">
      <c r="A55" s="42" t="s">
        <v>111</v>
      </c>
      <c r="B55" s="42"/>
      <c r="C55" s="42"/>
      <c r="D55" s="42"/>
      <c r="E55" s="42"/>
      <c r="F55" s="42"/>
    </row>
    <row r="56" spans="1:6" x14ac:dyDescent="0.2">
      <c r="A56" s="42" t="s">
        <v>112</v>
      </c>
      <c r="B56" s="42"/>
      <c r="C56" s="42"/>
      <c r="D56" s="42"/>
      <c r="E56" s="43">
        <v>0</v>
      </c>
      <c r="F56" s="44"/>
    </row>
    <row r="57" spans="1:6" x14ac:dyDescent="0.2">
      <c r="A57" s="46"/>
      <c r="B57" s="47"/>
      <c r="C57" s="47"/>
      <c r="D57" s="47"/>
      <c r="E57" s="47"/>
      <c r="F57" s="48"/>
    </row>
    <row r="58" spans="1:6" x14ac:dyDescent="0.2">
      <c r="A58" s="45" t="s">
        <v>82</v>
      </c>
      <c r="B58" s="41"/>
      <c r="C58" s="41"/>
      <c r="D58" s="41"/>
      <c r="E58" s="41"/>
      <c r="F58" s="41"/>
    </row>
    <row r="59" spans="1:6" ht="140.25" customHeight="1" x14ac:dyDescent="0.2">
      <c r="A59" s="41"/>
      <c r="B59" s="41"/>
      <c r="C59" s="41"/>
      <c r="D59" s="41"/>
      <c r="E59" s="41"/>
      <c r="F59" s="41"/>
    </row>
    <row r="60" spans="1:6" x14ac:dyDescent="0.2">
      <c r="A60" s="42" t="s">
        <v>83</v>
      </c>
      <c r="B60" s="42"/>
      <c r="C60" s="42"/>
      <c r="D60" s="42"/>
      <c r="E60" s="42"/>
      <c r="F60" s="42"/>
    </row>
    <row r="61" spans="1:6" x14ac:dyDescent="0.2">
      <c r="A61" s="24">
        <v>1</v>
      </c>
      <c r="B61" s="41" t="s">
        <v>84</v>
      </c>
      <c r="C61" s="41"/>
      <c r="D61" s="41"/>
      <c r="E61" s="41" t="s">
        <v>5</v>
      </c>
      <c r="F61" s="41"/>
    </row>
    <row r="62" spans="1:6" x14ac:dyDescent="0.2">
      <c r="A62" s="24">
        <v>2</v>
      </c>
      <c r="B62" s="41" t="s">
        <v>85</v>
      </c>
      <c r="C62" s="41"/>
      <c r="D62" s="41"/>
      <c r="E62" s="41" t="s">
        <v>5</v>
      </c>
      <c r="F62" s="41"/>
    </row>
    <row r="63" spans="1:6" x14ac:dyDescent="0.2">
      <c r="A63" s="24">
        <v>3</v>
      </c>
      <c r="B63" s="41" t="s">
        <v>86</v>
      </c>
      <c r="C63" s="41"/>
      <c r="D63" s="41"/>
      <c r="E63" s="41" t="s">
        <v>5</v>
      </c>
      <c r="F63" s="41"/>
    </row>
    <row r="64" spans="1:6" x14ac:dyDescent="0.2">
      <c r="A64" s="24"/>
      <c r="B64" s="41"/>
      <c r="C64" s="41"/>
      <c r="D64" s="41"/>
      <c r="E64" s="41"/>
      <c r="F64" s="41"/>
    </row>
    <row r="65" spans="1:6" x14ac:dyDescent="0.2">
      <c r="A65" s="24"/>
      <c r="B65" s="41" t="s">
        <v>87</v>
      </c>
      <c r="C65" s="41"/>
      <c r="D65" s="41"/>
      <c r="E65" s="41"/>
      <c r="F65" s="41"/>
    </row>
    <row r="66" spans="1:6" x14ac:dyDescent="0.2">
      <c r="A66" s="24"/>
      <c r="B66" s="41" t="s">
        <v>88</v>
      </c>
      <c r="C66" s="41"/>
      <c r="D66" s="41"/>
      <c r="E66" s="41"/>
      <c r="F66" s="41"/>
    </row>
    <row r="67" spans="1:6" x14ac:dyDescent="0.2">
      <c r="A67" s="24"/>
      <c r="B67" s="41" t="s">
        <v>89</v>
      </c>
      <c r="C67" s="41"/>
      <c r="D67" s="41"/>
      <c r="E67" s="41"/>
      <c r="F67" s="41"/>
    </row>
    <row r="68" spans="1:6" x14ac:dyDescent="0.2">
      <c r="A68" s="24"/>
      <c r="B68" s="41" t="s">
        <v>90</v>
      </c>
      <c r="C68" s="41"/>
      <c r="D68" s="41"/>
      <c r="E68" s="41" t="s">
        <v>5</v>
      </c>
      <c r="F68" s="41"/>
    </row>
  </sheetData>
  <mergeCells count="119">
    <mergeCell ref="B67:D67"/>
    <mergeCell ref="E67:F67"/>
    <mergeCell ref="B68:D68"/>
    <mergeCell ref="E68:F68"/>
    <mergeCell ref="B64:D64"/>
    <mergeCell ref="E64:F64"/>
    <mergeCell ref="B65:D65"/>
    <mergeCell ref="E65:F65"/>
    <mergeCell ref="B66:D66"/>
    <mergeCell ref="E66:F66"/>
    <mergeCell ref="B61:D61"/>
    <mergeCell ref="E61:F61"/>
    <mergeCell ref="B62:D62"/>
    <mergeCell ref="E62:F62"/>
    <mergeCell ref="B63:D63"/>
    <mergeCell ref="E63:F63"/>
    <mergeCell ref="A55:F55"/>
    <mergeCell ref="A56:D56"/>
    <mergeCell ref="E56:F56"/>
    <mergeCell ref="A57:F57"/>
    <mergeCell ref="A58:F59"/>
    <mergeCell ref="A60:F60"/>
    <mergeCell ref="C52:D52"/>
    <mergeCell ref="E52:F52"/>
    <mergeCell ref="C53:D53"/>
    <mergeCell ref="E53:F53"/>
    <mergeCell ref="B54:D54"/>
    <mergeCell ref="E54:F54"/>
    <mergeCell ref="A47:F47"/>
    <mergeCell ref="A48:F48"/>
    <mergeCell ref="A49:F49"/>
    <mergeCell ref="B50:D50"/>
    <mergeCell ref="E50:F50"/>
    <mergeCell ref="C51:D51"/>
    <mergeCell ref="E51:F51"/>
    <mergeCell ref="C43:D43"/>
    <mergeCell ref="E43:F43"/>
    <mergeCell ref="C44:D44"/>
    <mergeCell ref="E44:F44"/>
    <mergeCell ref="A45:A46"/>
    <mergeCell ref="B45:D45"/>
    <mergeCell ref="E45:F45"/>
    <mergeCell ref="B46:D46"/>
    <mergeCell ref="E46:F46"/>
    <mergeCell ref="A39:F39"/>
    <mergeCell ref="A40:F40"/>
    <mergeCell ref="A41:A42"/>
    <mergeCell ref="B41:B42"/>
    <mergeCell ref="C41:D42"/>
    <mergeCell ref="E41:F42"/>
    <mergeCell ref="C36:D36"/>
    <mergeCell ref="E36:F36"/>
    <mergeCell ref="A37:A38"/>
    <mergeCell ref="C37:D37"/>
    <mergeCell ref="E37:F37"/>
    <mergeCell ref="B38:D38"/>
    <mergeCell ref="E38:F38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B10:E10"/>
    <mergeCell ref="A11:F11"/>
    <mergeCell ref="A12:F12"/>
    <mergeCell ref="C13:D13"/>
    <mergeCell ref="E13:F13"/>
    <mergeCell ref="C14:D14"/>
    <mergeCell ref="E14:F14"/>
    <mergeCell ref="B7:C7"/>
    <mergeCell ref="D7:E7"/>
    <mergeCell ref="B8:C8"/>
    <mergeCell ref="D8:E8"/>
    <mergeCell ref="B9:C9"/>
    <mergeCell ref="D9:E9"/>
    <mergeCell ref="A1:F1"/>
    <mergeCell ref="A2:F2"/>
    <mergeCell ref="A3:F3"/>
    <mergeCell ref="A4:F4"/>
    <mergeCell ref="B5:C6"/>
    <mergeCell ref="D5:E6"/>
    <mergeCell ref="F5:F6"/>
  </mergeCells>
  <printOptions horizontalCentered="1" verticalCentered="1"/>
  <pageMargins left="0" right="0" top="0" bottom="0" header="0" footer="0"/>
  <pageSetup paperSize="9" scale="6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28" zoomScaleNormal="100" workbookViewId="0">
      <selection activeCell="D9" sqref="D9:E9"/>
    </sheetView>
  </sheetViews>
  <sheetFormatPr defaultColWidth="9.33203125" defaultRowHeight="15" x14ac:dyDescent="0.2"/>
  <cols>
    <col min="1" max="1" width="10.83203125" style="23" customWidth="1"/>
    <col min="2" max="2" width="51.6640625" style="1" customWidth="1"/>
    <col min="3" max="3" width="0.83203125" style="1" customWidth="1"/>
    <col min="4" max="4" width="30.83203125" style="1" customWidth="1"/>
    <col min="5" max="5" width="2.1640625" style="1" customWidth="1"/>
    <col min="6" max="6" width="23.33203125" style="1" customWidth="1"/>
    <col min="7" max="16384" width="9.33203125" style="1"/>
  </cols>
  <sheetData>
    <row r="1" spans="1:6" x14ac:dyDescent="0.2">
      <c r="A1" s="61" t="s">
        <v>0</v>
      </c>
      <c r="B1" s="61"/>
      <c r="C1" s="61"/>
      <c r="D1" s="61"/>
      <c r="E1" s="61"/>
      <c r="F1" s="61"/>
    </row>
    <row r="2" spans="1:6" x14ac:dyDescent="0.2">
      <c r="A2" s="42" t="s">
        <v>2</v>
      </c>
      <c r="B2" s="42"/>
      <c r="C2" s="42"/>
      <c r="D2" s="42"/>
      <c r="E2" s="42"/>
      <c r="F2" s="42"/>
    </row>
    <row r="3" spans="1:6" ht="16.350000000000001" customHeight="1" x14ac:dyDescent="0.2">
      <c r="A3" s="51" t="s">
        <v>1</v>
      </c>
      <c r="B3" s="51"/>
      <c r="C3" s="51"/>
      <c r="D3" s="51"/>
      <c r="E3" s="51"/>
      <c r="F3" s="51"/>
    </row>
    <row r="4" spans="1:6" ht="16.350000000000001" customHeight="1" x14ac:dyDescent="0.2">
      <c r="A4" s="44" t="s">
        <v>3</v>
      </c>
      <c r="B4" s="44"/>
      <c r="C4" s="44"/>
      <c r="D4" s="44"/>
      <c r="E4" s="44"/>
      <c r="F4" s="44"/>
    </row>
    <row r="5" spans="1:6" ht="16.5" customHeight="1" x14ac:dyDescent="0.25">
      <c r="A5" s="19"/>
      <c r="B5" s="55" t="s">
        <v>4</v>
      </c>
      <c r="C5" s="55"/>
      <c r="D5" s="73" t="s">
        <v>65</v>
      </c>
      <c r="E5" s="74"/>
      <c r="F5" s="55" t="s">
        <v>5</v>
      </c>
    </row>
    <row r="6" spans="1:6" ht="17.25" customHeight="1" x14ac:dyDescent="0.2">
      <c r="A6" s="3" t="s">
        <v>6</v>
      </c>
      <c r="B6" s="55"/>
      <c r="C6" s="55"/>
      <c r="D6" s="74"/>
      <c r="E6" s="74"/>
      <c r="F6" s="55"/>
    </row>
    <row r="7" spans="1:6" ht="16.7" customHeight="1" x14ac:dyDescent="0.25">
      <c r="A7" s="3" t="s">
        <v>7</v>
      </c>
      <c r="B7" s="58" t="s">
        <v>8</v>
      </c>
      <c r="C7" s="58"/>
      <c r="D7" s="72"/>
      <c r="E7" s="72"/>
      <c r="F7" s="4"/>
    </row>
    <row r="8" spans="1:6" ht="16.7" customHeight="1" x14ac:dyDescent="0.25">
      <c r="A8" s="3" t="s">
        <v>9</v>
      </c>
      <c r="B8" s="58" t="s">
        <v>107</v>
      </c>
      <c r="C8" s="58"/>
      <c r="D8" s="72"/>
      <c r="E8" s="72"/>
      <c r="F8" s="5">
        <f>'ITEM 1'!F8/220</f>
        <v>8.4917272727272728</v>
      </c>
    </row>
    <row r="9" spans="1:6" ht="16.7" customHeight="1" x14ac:dyDescent="0.2">
      <c r="A9" s="3" t="s">
        <v>11</v>
      </c>
      <c r="B9" s="58" t="s">
        <v>136</v>
      </c>
      <c r="C9" s="58"/>
      <c r="D9" s="75">
        <f>F8*((2*1.3)-1)</f>
        <v>13.586763636363637</v>
      </c>
      <c r="E9" s="75"/>
      <c r="F9" s="15" t="s">
        <v>13</v>
      </c>
    </row>
    <row r="10" spans="1:6" ht="16.7" customHeight="1" x14ac:dyDescent="0.25">
      <c r="A10" s="19"/>
      <c r="B10" s="58" t="s">
        <v>14</v>
      </c>
      <c r="C10" s="58"/>
      <c r="D10" s="58"/>
      <c r="E10" s="58"/>
      <c r="F10" s="5">
        <f>F8+D9</f>
        <v>22.07849090909091</v>
      </c>
    </row>
    <row r="11" spans="1:6" x14ac:dyDescent="0.2">
      <c r="A11" s="42" t="s">
        <v>66</v>
      </c>
      <c r="B11" s="42"/>
      <c r="C11" s="42"/>
      <c r="D11" s="42"/>
      <c r="E11" s="42"/>
      <c r="F11" s="42"/>
    </row>
    <row r="12" spans="1:6" ht="16.7" customHeight="1" x14ac:dyDescent="0.2">
      <c r="A12" s="44" t="s">
        <v>15</v>
      </c>
      <c r="B12" s="44"/>
      <c r="C12" s="44"/>
      <c r="D12" s="44"/>
      <c r="E12" s="44"/>
      <c r="F12" s="44"/>
    </row>
    <row r="13" spans="1:6" ht="32.85" customHeight="1" x14ac:dyDescent="0.2">
      <c r="A13" s="7" t="s">
        <v>16</v>
      </c>
      <c r="B13" s="7" t="s">
        <v>4</v>
      </c>
      <c r="C13" s="71" t="s">
        <v>78</v>
      </c>
      <c r="D13" s="71"/>
      <c r="E13" s="44" t="s">
        <v>5</v>
      </c>
      <c r="F13" s="44"/>
    </row>
    <row r="14" spans="1:6" ht="16.7" customHeight="1" x14ac:dyDescent="0.2">
      <c r="A14" s="3" t="s">
        <v>17</v>
      </c>
      <c r="B14" s="8" t="s">
        <v>18</v>
      </c>
      <c r="C14" s="63">
        <f>SUM(C15:D22)</f>
        <v>0.3680000000000001</v>
      </c>
      <c r="D14" s="63"/>
      <c r="E14" s="67">
        <v>0</v>
      </c>
      <c r="F14" s="67"/>
    </row>
    <row r="15" spans="1:6" ht="17.100000000000001" customHeight="1" x14ac:dyDescent="0.2">
      <c r="A15" s="9">
        <v>1</v>
      </c>
      <c r="B15" s="10" t="s">
        <v>19</v>
      </c>
      <c r="C15" s="66">
        <f>'ITEM 1'!C15:D15</f>
        <v>0.2</v>
      </c>
      <c r="D15" s="66"/>
      <c r="E15" s="60">
        <v>0</v>
      </c>
      <c r="F15" s="60"/>
    </row>
    <row r="16" spans="1:6" ht="16.7" customHeight="1" x14ac:dyDescent="0.2">
      <c r="A16" s="9">
        <v>2</v>
      </c>
      <c r="B16" s="10" t="s">
        <v>20</v>
      </c>
      <c r="C16" s="66">
        <f>'ITEM 1'!C16:D16</f>
        <v>1.4999999999999999E-2</v>
      </c>
      <c r="D16" s="66"/>
      <c r="E16" s="60">
        <v>0</v>
      </c>
      <c r="F16" s="60"/>
    </row>
    <row r="17" spans="1:6" ht="16.7" customHeight="1" x14ac:dyDescent="0.2">
      <c r="A17" s="9">
        <v>3</v>
      </c>
      <c r="B17" s="10" t="s">
        <v>21</v>
      </c>
      <c r="C17" s="66">
        <f>'ITEM 1'!C17:D17</f>
        <v>0.01</v>
      </c>
      <c r="D17" s="66"/>
      <c r="E17" s="60">
        <v>0</v>
      </c>
      <c r="F17" s="60"/>
    </row>
    <row r="18" spans="1:6" ht="16.7" customHeight="1" x14ac:dyDescent="0.2">
      <c r="A18" s="9">
        <v>4</v>
      </c>
      <c r="B18" s="10" t="s">
        <v>22</v>
      </c>
      <c r="C18" s="66">
        <f>'ITEM 1'!C18:D18</f>
        <v>2E-3</v>
      </c>
      <c r="D18" s="66"/>
      <c r="E18" s="60">
        <v>0</v>
      </c>
      <c r="F18" s="60"/>
    </row>
    <row r="19" spans="1:6" ht="16.7" customHeight="1" x14ac:dyDescent="0.2">
      <c r="A19" s="9">
        <v>5</v>
      </c>
      <c r="B19" s="10" t="s">
        <v>23</v>
      </c>
      <c r="C19" s="66">
        <f>'ITEM 1'!C19:D19</f>
        <v>2.5000000000000001E-2</v>
      </c>
      <c r="D19" s="66"/>
      <c r="E19" s="60">
        <v>0</v>
      </c>
      <c r="F19" s="60"/>
    </row>
    <row r="20" spans="1:6" ht="16.7" customHeight="1" x14ac:dyDescent="0.2">
      <c r="A20" s="9">
        <v>6</v>
      </c>
      <c r="B20" s="10" t="s">
        <v>24</v>
      </c>
      <c r="C20" s="66">
        <f>'ITEM 1'!C20:D20</f>
        <v>0.08</v>
      </c>
      <c r="D20" s="66"/>
      <c r="E20" s="60">
        <v>0</v>
      </c>
      <c r="F20" s="60"/>
    </row>
    <row r="21" spans="1:6" ht="16.7" customHeight="1" x14ac:dyDescent="0.2">
      <c r="A21" s="9">
        <v>7</v>
      </c>
      <c r="B21" s="10" t="s">
        <v>25</v>
      </c>
      <c r="C21" s="66">
        <f>'ITEM 1'!C21:D21</f>
        <v>0.03</v>
      </c>
      <c r="D21" s="66"/>
      <c r="E21" s="60">
        <v>0</v>
      </c>
      <c r="F21" s="60"/>
    </row>
    <row r="22" spans="1:6" ht="16.7" customHeight="1" x14ac:dyDescent="0.2">
      <c r="A22" s="9">
        <v>8</v>
      </c>
      <c r="B22" s="10" t="s">
        <v>26</v>
      </c>
      <c r="C22" s="66">
        <f>'ITEM 1'!C22:D22</f>
        <v>6.0000000000000001E-3</v>
      </c>
      <c r="D22" s="66"/>
      <c r="E22" s="60">
        <v>0</v>
      </c>
      <c r="F22" s="60"/>
    </row>
    <row r="23" spans="1:6" ht="16.7" customHeight="1" x14ac:dyDescent="0.2">
      <c r="A23" s="3" t="s">
        <v>27</v>
      </c>
      <c r="B23" s="8" t="s">
        <v>28</v>
      </c>
      <c r="C23" s="63">
        <f>SUM(C24:D30)</f>
        <v>0.23270000000000002</v>
      </c>
      <c r="D23" s="63"/>
      <c r="E23" s="67">
        <v>0</v>
      </c>
      <c r="F23" s="67"/>
    </row>
    <row r="24" spans="1:6" ht="16.7" customHeight="1" x14ac:dyDescent="0.2">
      <c r="A24" s="9">
        <v>9</v>
      </c>
      <c r="B24" s="10" t="s">
        <v>29</v>
      </c>
      <c r="C24" s="66">
        <v>0.1111</v>
      </c>
      <c r="D24" s="66"/>
      <c r="E24" s="60">
        <v>0</v>
      </c>
      <c r="F24" s="60"/>
    </row>
    <row r="25" spans="1:6" ht="16.7" customHeight="1" x14ac:dyDescent="0.2">
      <c r="A25" s="9">
        <v>10</v>
      </c>
      <c r="B25" s="10" t="s">
        <v>30</v>
      </c>
      <c r="C25" s="66">
        <v>1.3899999999999999E-2</v>
      </c>
      <c r="D25" s="66"/>
      <c r="E25" s="60">
        <v>0</v>
      </c>
      <c r="F25" s="60"/>
    </row>
    <row r="26" spans="1:6" ht="16.7" customHeight="1" x14ac:dyDescent="0.2">
      <c r="A26" s="9">
        <v>11</v>
      </c>
      <c r="B26" s="10" t="s">
        <v>31</v>
      </c>
      <c r="C26" s="66">
        <v>2.0000000000000001E-4</v>
      </c>
      <c r="D26" s="66"/>
      <c r="E26" s="60">
        <v>0</v>
      </c>
      <c r="F26" s="60"/>
    </row>
    <row r="27" spans="1:6" ht="16.7" customHeight="1" x14ac:dyDescent="0.2">
      <c r="A27" s="9">
        <v>12</v>
      </c>
      <c r="B27" s="10" t="s">
        <v>32</v>
      </c>
      <c r="C27" s="66">
        <v>2.8E-3</v>
      </c>
      <c r="D27" s="66"/>
      <c r="E27" s="60">
        <v>0</v>
      </c>
      <c r="F27" s="60"/>
    </row>
    <row r="28" spans="1:6" ht="16.7" customHeight="1" x14ac:dyDescent="0.2">
      <c r="A28" s="9">
        <v>13</v>
      </c>
      <c r="B28" s="10" t="s">
        <v>33</v>
      </c>
      <c r="C28" s="66">
        <v>2E-3</v>
      </c>
      <c r="D28" s="66"/>
      <c r="E28" s="60">
        <v>0</v>
      </c>
      <c r="F28" s="60"/>
    </row>
    <row r="29" spans="1:6" ht="16.7" customHeight="1" x14ac:dyDescent="0.2">
      <c r="A29" s="9">
        <v>14</v>
      </c>
      <c r="B29" s="10" t="s">
        <v>34</v>
      </c>
      <c r="C29" s="66">
        <v>1.9400000000000001E-2</v>
      </c>
      <c r="D29" s="66"/>
      <c r="E29" s="60">
        <v>0</v>
      </c>
      <c r="F29" s="60"/>
    </row>
    <row r="30" spans="1:6" ht="16.5" customHeight="1" x14ac:dyDescent="0.2">
      <c r="A30" s="9">
        <v>15</v>
      </c>
      <c r="B30" s="10" t="s">
        <v>35</v>
      </c>
      <c r="C30" s="66">
        <v>8.3299999999999999E-2</v>
      </c>
      <c r="D30" s="66"/>
      <c r="E30" s="60">
        <v>0</v>
      </c>
      <c r="F30" s="60"/>
    </row>
    <row r="31" spans="1:6" ht="16.7" customHeight="1" x14ac:dyDescent="0.2">
      <c r="A31" s="3" t="s">
        <v>36</v>
      </c>
      <c r="B31" s="8" t="s">
        <v>37</v>
      </c>
      <c r="C31" s="63">
        <f>SUM(C32:D34)</f>
        <v>4.53E-2</v>
      </c>
      <c r="D31" s="63"/>
      <c r="E31" s="67">
        <v>0</v>
      </c>
      <c r="F31" s="67"/>
    </row>
    <row r="32" spans="1:6" ht="16.7" customHeight="1" x14ac:dyDescent="0.2">
      <c r="A32" s="9">
        <v>16</v>
      </c>
      <c r="B32" s="10" t="s">
        <v>38</v>
      </c>
      <c r="C32" s="66">
        <v>4.4999999999999997E-3</v>
      </c>
      <c r="D32" s="66"/>
      <c r="E32" s="60">
        <v>0</v>
      </c>
      <c r="F32" s="60"/>
    </row>
    <row r="33" spans="1:6" ht="16.7" customHeight="1" x14ac:dyDescent="0.2">
      <c r="A33" s="9">
        <v>17</v>
      </c>
      <c r="B33" s="10" t="s">
        <v>39</v>
      </c>
      <c r="C33" s="66">
        <v>8.0000000000000004E-4</v>
      </c>
      <c r="D33" s="66"/>
      <c r="E33" s="60">
        <v>0</v>
      </c>
      <c r="F33" s="60"/>
    </row>
    <row r="34" spans="1:6" ht="16.7" customHeight="1" x14ac:dyDescent="0.2">
      <c r="A34" s="9">
        <v>18</v>
      </c>
      <c r="B34" s="10" t="s">
        <v>40</v>
      </c>
      <c r="C34" s="66">
        <v>0.04</v>
      </c>
      <c r="D34" s="66"/>
      <c r="E34" s="60">
        <v>0</v>
      </c>
      <c r="F34" s="60"/>
    </row>
    <row r="35" spans="1:6" ht="16.7" customHeight="1" x14ac:dyDescent="0.2">
      <c r="A35" s="3" t="s">
        <v>41</v>
      </c>
      <c r="B35" s="8" t="s">
        <v>42</v>
      </c>
      <c r="C35" s="63">
        <f>SUM(C36)</f>
        <v>8.5599999999999996E-2</v>
      </c>
      <c r="D35" s="63"/>
      <c r="E35" s="67">
        <v>0</v>
      </c>
      <c r="F35" s="67"/>
    </row>
    <row r="36" spans="1:6" ht="29.25" customHeight="1" x14ac:dyDescent="0.2">
      <c r="A36" s="11">
        <v>19</v>
      </c>
      <c r="B36" s="12" t="s">
        <v>68</v>
      </c>
      <c r="C36" s="62">
        <f>'ITEM 1'!C36:D36</f>
        <v>8.5599999999999996E-2</v>
      </c>
      <c r="D36" s="62"/>
      <c r="E36" s="64">
        <v>0</v>
      </c>
      <c r="F36" s="64"/>
    </row>
    <row r="37" spans="1:6" x14ac:dyDescent="0.2">
      <c r="A37" s="59"/>
      <c r="B37" s="13" t="s">
        <v>43</v>
      </c>
      <c r="C37" s="63">
        <f>SUM(C35,C31,C23,C14)</f>
        <v>0.73160000000000014</v>
      </c>
      <c r="D37" s="63"/>
      <c r="E37" s="51">
        <v>0</v>
      </c>
      <c r="F37" s="51"/>
    </row>
    <row r="38" spans="1:6" x14ac:dyDescent="0.2">
      <c r="A38" s="59"/>
      <c r="B38" s="51" t="s">
        <v>44</v>
      </c>
      <c r="C38" s="51"/>
      <c r="D38" s="51"/>
      <c r="E38" s="65"/>
      <c r="F38" s="51"/>
    </row>
    <row r="39" spans="1:6" x14ac:dyDescent="0.2">
      <c r="A39" s="42" t="s">
        <v>108</v>
      </c>
      <c r="B39" s="42"/>
      <c r="C39" s="42"/>
      <c r="D39" s="42"/>
      <c r="E39" s="42"/>
      <c r="F39" s="42"/>
    </row>
    <row r="40" spans="1:6" ht="15.75" customHeight="1" x14ac:dyDescent="0.2">
      <c r="A40" s="51" t="s">
        <v>114</v>
      </c>
      <c r="B40" s="51"/>
      <c r="C40" s="51"/>
      <c r="D40" s="51"/>
      <c r="E40" s="51"/>
      <c r="F40" s="51"/>
    </row>
    <row r="41" spans="1:6" ht="15.75" customHeight="1" x14ac:dyDescent="0.2">
      <c r="A41" s="55" t="s">
        <v>6</v>
      </c>
      <c r="B41" s="57" t="s">
        <v>4</v>
      </c>
      <c r="C41" s="55" t="s">
        <v>65</v>
      </c>
      <c r="D41" s="55"/>
      <c r="E41" s="57" t="s">
        <v>5</v>
      </c>
      <c r="F41" s="57"/>
    </row>
    <row r="42" spans="1:6" ht="15.75" customHeight="1" x14ac:dyDescent="0.2">
      <c r="A42" s="55"/>
      <c r="B42" s="57"/>
      <c r="C42" s="55"/>
      <c r="D42" s="55"/>
      <c r="E42" s="57"/>
      <c r="F42" s="57"/>
    </row>
    <row r="43" spans="1:6" x14ac:dyDescent="0.2">
      <c r="A43" s="9">
        <v>20</v>
      </c>
      <c r="B43" s="12" t="s">
        <v>58</v>
      </c>
      <c r="C43" s="53"/>
      <c r="D43" s="53"/>
      <c r="E43" s="58" t="s">
        <v>5</v>
      </c>
      <c r="F43" s="58"/>
    </row>
    <row r="44" spans="1:6" x14ac:dyDescent="0.2">
      <c r="A44" s="9">
        <v>21</v>
      </c>
      <c r="B44" s="12" t="s">
        <v>59</v>
      </c>
      <c r="C44" s="53"/>
      <c r="D44" s="53"/>
      <c r="E44" s="58" t="s">
        <v>5</v>
      </c>
      <c r="F44" s="58"/>
    </row>
    <row r="45" spans="1:6" x14ac:dyDescent="0.2">
      <c r="A45" s="59"/>
      <c r="B45" s="51" t="s">
        <v>55</v>
      </c>
      <c r="C45" s="51"/>
      <c r="D45" s="51"/>
      <c r="E45" s="60">
        <v>0</v>
      </c>
      <c r="F45" s="60"/>
    </row>
    <row r="46" spans="1:6" x14ac:dyDescent="0.2">
      <c r="A46" s="59"/>
      <c r="B46" s="51" t="s">
        <v>56</v>
      </c>
      <c r="C46" s="51"/>
      <c r="D46" s="51"/>
      <c r="E46" s="43">
        <v>0</v>
      </c>
      <c r="F46" s="44"/>
    </row>
    <row r="47" spans="1:6" x14ac:dyDescent="0.2">
      <c r="A47" s="42" t="s">
        <v>109</v>
      </c>
      <c r="B47" s="42"/>
      <c r="C47" s="42"/>
      <c r="D47" s="42"/>
      <c r="E47" s="42"/>
      <c r="F47" s="42"/>
    </row>
    <row r="48" spans="1:6" ht="32.25" customHeight="1" x14ac:dyDescent="0.2">
      <c r="A48" s="51" t="s">
        <v>110</v>
      </c>
      <c r="B48" s="51"/>
      <c r="C48" s="51"/>
      <c r="D48" s="51"/>
      <c r="E48" s="51"/>
      <c r="F48" s="51"/>
    </row>
    <row r="49" spans="1:6" ht="15.75" customHeight="1" x14ac:dyDescent="0.2">
      <c r="A49" s="44" t="s">
        <v>62</v>
      </c>
      <c r="B49" s="44"/>
      <c r="C49" s="44"/>
      <c r="D49" s="44"/>
      <c r="E49" s="44"/>
      <c r="F49" s="44"/>
    </row>
    <row r="50" spans="1:6" ht="15.75" customHeight="1" x14ac:dyDescent="0.2">
      <c r="A50" s="16" t="s">
        <v>6</v>
      </c>
      <c r="B50" s="51" t="s">
        <v>4</v>
      </c>
      <c r="C50" s="51"/>
      <c r="D50" s="51"/>
      <c r="E50" s="51" t="s">
        <v>5</v>
      </c>
      <c r="F50" s="51"/>
    </row>
    <row r="51" spans="1:6" ht="15.75" customHeight="1" x14ac:dyDescent="0.2">
      <c r="A51" s="17">
        <v>22</v>
      </c>
      <c r="B51" s="18" t="s">
        <v>63</v>
      </c>
      <c r="C51" s="52" t="s">
        <v>64</v>
      </c>
      <c r="D51" s="52"/>
      <c r="E51" s="53"/>
      <c r="F51" s="53"/>
    </row>
    <row r="52" spans="1:6" x14ac:dyDescent="0.2">
      <c r="A52" s="20">
        <v>23</v>
      </c>
      <c r="B52" s="12" t="s">
        <v>113</v>
      </c>
      <c r="C52" s="52" t="s">
        <v>74</v>
      </c>
      <c r="D52" s="52"/>
      <c r="E52" s="53"/>
      <c r="F52" s="53"/>
    </row>
    <row r="53" spans="1:6" x14ac:dyDescent="0.2">
      <c r="A53" s="21">
        <v>24</v>
      </c>
      <c r="B53" s="12" t="s">
        <v>75</v>
      </c>
      <c r="C53" s="52" t="s">
        <v>76</v>
      </c>
      <c r="D53" s="52"/>
      <c r="E53" s="53"/>
      <c r="F53" s="53"/>
    </row>
    <row r="54" spans="1:6" x14ac:dyDescent="0.25">
      <c r="A54" s="22"/>
      <c r="B54" s="49" t="s">
        <v>77</v>
      </c>
      <c r="C54" s="50"/>
      <c r="D54" s="50"/>
      <c r="E54" s="44"/>
      <c r="F54" s="44"/>
    </row>
    <row r="55" spans="1:6" x14ac:dyDescent="0.2">
      <c r="A55" s="42" t="s">
        <v>111</v>
      </c>
      <c r="B55" s="42"/>
      <c r="C55" s="42"/>
      <c r="D55" s="42"/>
      <c r="E55" s="42"/>
      <c r="F55" s="42"/>
    </row>
    <row r="56" spans="1:6" x14ac:dyDescent="0.2">
      <c r="A56" s="42" t="s">
        <v>112</v>
      </c>
      <c r="B56" s="42"/>
      <c r="C56" s="42"/>
      <c r="D56" s="42"/>
      <c r="E56" s="43">
        <v>0</v>
      </c>
      <c r="F56" s="44"/>
    </row>
    <row r="57" spans="1:6" x14ac:dyDescent="0.2">
      <c r="A57" s="46"/>
      <c r="B57" s="47"/>
      <c r="C57" s="47"/>
      <c r="D57" s="47"/>
      <c r="E57" s="47"/>
      <c r="F57" s="48"/>
    </row>
    <row r="58" spans="1:6" x14ac:dyDescent="0.2">
      <c r="A58" s="45" t="s">
        <v>82</v>
      </c>
      <c r="B58" s="41"/>
      <c r="C58" s="41"/>
      <c r="D58" s="41"/>
      <c r="E58" s="41"/>
      <c r="F58" s="41"/>
    </row>
    <row r="59" spans="1:6" ht="140.25" customHeight="1" x14ac:dyDescent="0.2">
      <c r="A59" s="41"/>
      <c r="B59" s="41"/>
      <c r="C59" s="41"/>
      <c r="D59" s="41"/>
      <c r="E59" s="41"/>
      <c r="F59" s="41"/>
    </row>
    <row r="60" spans="1:6" x14ac:dyDescent="0.2">
      <c r="A60" s="42" t="s">
        <v>83</v>
      </c>
      <c r="B60" s="42"/>
      <c r="C60" s="42"/>
      <c r="D60" s="42"/>
      <c r="E60" s="42"/>
      <c r="F60" s="42"/>
    </row>
    <row r="61" spans="1:6" x14ac:dyDescent="0.2">
      <c r="A61" s="24">
        <v>1</v>
      </c>
      <c r="B61" s="41" t="s">
        <v>84</v>
      </c>
      <c r="C61" s="41"/>
      <c r="D61" s="41"/>
      <c r="E61" s="41" t="s">
        <v>5</v>
      </c>
      <c r="F61" s="41"/>
    </row>
    <row r="62" spans="1:6" x14ac:dyDescent="0.2">
      <c r="A62" s="24">
        <v>2</v>
      </c>
      <c r="B62" s="41" t="s">
        <v>85</v>
      </c>
      <c r="C62" s="41"/>
      <c r="D62" s="41"/>
      <c r="E62" s="41" t="s">
        <v>5</v>
      </c>
      <c r="F62" s="41"/>
    </row>
    <row r="63" spans="1:6" x14ac:dyDescent="0.2">
      <c r="A63" s="24">
        <v>3</v>
      </c>
      <c r="B63" s="41" t="s">
        <v>86</v>
      </c>
      <c r="C63" s="41"/>
      <c r="D63" s="41"/>
      <c r="E63" s="41" t="s">
        <v>5</v>
      </c>
      <c r="F63" s="41"/>
    </row>
    <row r="64" spans="1:6" x14ac:dyDescent="0.2">
      <c r="A64" s="24"/>
      <c r="B64" s="41"/>
      <c r="C64" s="41"/>
      <c r="D64" s="41"/>
      <c r="E64" s="41"/>
      <c r="F64" s="41"/>
    </row>
    <row r="65" spans="1:6" x14ac:dyDescent="0.2">
      <c r="A65" s="24"/>
      <c r="B65" s="41" t="s">
        <v>87</v>
      </c>
      <c r="C65" s="41"/>
      <c r="D65" s="41"/>
      <c r="E65" s="41"/>
      <c r="F65" s="41"/>
    </row>
    <row r="66" spans="1:6" x14ac:dyDescent="0.2">
      <c r="A66" s="24"/>
      <c r="B66" s="41" t="s">
        <v>88</v>
      </c>
      <c r="C66" s="41"/>
      <c r="D66" s="41"/>
      <c r="E66" s="41"/>
      <c r="F66" s="41"/>
    </row>
    <row r="67" spans="1:6" x14ac:dyDescent="0.2">
      <c r="A67" s="24"/>
      <c r="B67" s="41" t="s">
        <v>89</v>
      </c>
      <c r="C67" s="41"/>
      <c r="D67" s="41"/>
      <c r="E67" s="41"/>
      <c r="F67" s="41"/>
    </row>
    <row r="68" spans="1:6" x14ac:dyDescent="0.2">
      <c r="A68" s="24"/>
      <c r="B68" s="41" t="s">
        <v>90</v>
      </c>
      <c r="C68" s="41"/>
      <c r="D68" s="41"/>
      <c r="E68" s="41" t="s">
        <v>5</v>
      </c>
      <c r="F68" s="41"/>
    </row>
  </sheetData>
  <mergeCells count="119">
    <mergeCell ref="B67:D67"/>
    <mergeCell ref="E67:F67"/>
    <mergeCell ref="B68:D68"/>
    <mergeCell ref="E68:F68"/>
    <mergeCell ref="B64:D64"/>
    <mergeCell ref="E64:F64"/>
    <mergeCell ref="B65:D65"/>
    <mergeCell ref="E65:F65"/>
    <mergeCell ref="B66:D66"/>
    <mergeCell ref="E66:F66"/>
    <mergeCell ref="B61:D61"/>
    <mergeCell ref="E61:F61"/>
    <mergeCell ref="B62:D62"/>
    <mergeCell ref="E62:F62"/>
    <mergeCell ref="B63:D63"/>
    <mergeCell ref="E63:F63"/>
    <mergeCell ref="A55:F55"/>
    <mergeCell ref="A56:D56"/>
    <mergeCell ref="E56:F56"/>
    <mergeCell ref="A57:F57"/>
    <mergeCell ref="A58:F59"/>
    <mergeCell ref="A60:F60"/>
    <mergeCell ref="C52:D52"/>
    <mergeCell ref="E52:F52"/>
    <mergeCell ref="C53:D53"/>
    <mergeCell ref="E53:F53"/>
    <mergeCell ref="B54:D54"/>
    <mergeCell ref="E54:F54"/>
    <mergeCell ref="A47:F47"/>
    <mergeCell ref="A48:F48"/>
    <mergeCell ref="A49:F49"/>
    <mergeCell ref="B50:D50"/>
    <mergeCell ref="E50:F50"/>
    <mergeCell ref="C51:D51"/>
    <mergeCell ref="E51:F51"/>
    <mergeCell ref="C43:D43"/>
    <mergeCell ref="E43:F43"/>
    <mergeCell ref="C44:D44"/>
    <mergeCell ref="E44:F44"/>
    <mergeCell ref="A45:A46"/>
    <mergeCell ref="B45:D45"/>
    <mergeCell ref="E45:F45"/>
    <mergeCell ref="B46:D46"/>
    <mergeCell ref="E46:F46"/>
    <mergeCell ref="A39:F39"/>
    <mergeCell ref="A40:F40"/>
    <mergeCell ref="A41:A42"/>
    <mergeCell ref="B41:B42"/>
    <mergeCell ref="C41:D42"/>
    <mergeCell ref="E41:F42"/>
    <mergeCell ref="C36:D36"/>
    <mergeCell ref="E36:F36"/>
    <mergeCell ref="A37:A38"/>
    <mergeCell ref="C37:D37"/>
    <mergeCell ref="E37:F37"/>
    <mergeCell ref="B38:D38"/>
    <mergeCell ref="E38:F38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B10:E10"/>
    <mergeCell ref="A11:F11"/>
    <mergeCell ref="A12:F12"/>
    <mergeCell ref="C13:D13"/>
    <mergeCell ref="E13:F13"/>
    <mergeCell ref="C14:D14"/>
    <mergeCell ref="E14:F14"/>
    <mergeCell ref="B7:C7"/>
    <mergeCell ref="D7:E7"/>
    <mergeCell ref="B8:C8"/>
    <mergeCell ref="D8:E8"/>
    <mergeCell ref="B9:C9"/>
    <mergeCell ref="D9:E9"/>
    <mergeCell ref="A1:F1"/>
    <mergeCell ref="A2:F2"/>
    <mergeCell ref="A3:F3"/>
    <mergeCell ref="A4:F4"/>
    <mergeCell ref="B5:C6"/>
    <mergeCell ref="D5:E6"/>
    <mergeCell ref="F5:F6"/>
  </mergeCells>
  <printOptions horizontalCentered="1" verticalCentered="1"/>
  <pageMargins left="0" right="0" top="0" bottom="0" header="0" footer="0"/>
  <pageSetup paperSize="9" scale="6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E4" sqref="E4:F4"/>
    </sheetView>
  </sheetViews>
  <sheetFormatPr defaultColWidth="9.33203125" defaultRowHeight="15" x14ac:dyDescent="0.2"/>
  <cols>
    <col min="1" max="1" width="10.83203125" style="23" customWidth="1"/>
    <col min="2" max="2" width="51.6640625" style="1" customWidth="1"/>
    <col min="3" max="3" width="0.83203125" style="1" customWidth="1"/>
    <col min="4" max="4" width="30.83203125" style="1" customWidth="1"/>
    <col min="5" max="5" width="2.1640625" style="1" customWidth="1"/>
    <col min="6" max="6" width="23.33203125" style="1" customWidth="1"/>
    <col min="7" max="16384" width="9.33203125" style="1"/>
  </cols>
  <sheetData>
    <row r="1" spans="1:6" x14ac:dyDescent="0.2">
      <c r="A1" s="61" t="s">
        <v>0</v>
      </c>
      <c r="B1" s="61"/>
      <c r="C1" s="61"/>
      <c r="D1" s="61"/>
      <c r="E1" s="61"/>
      <c r="F1" s="61"/>
    </row>
    <row r="2" spans="1:6" x14ac:dyDescent="0.2">
      <c r="A2" s="42" t="s">
        <v>95</v>
      </c>
      <c r="B2" s="42"/>
      <c r="C2" s="42"/>
      <c r="D2" s="42"/>
      <c r="E2" s="61" t="s">
        <v>96</v>
      </c>
      <c r="F2" s="61"/>
    </row>
    <row r="3" spans="1:6" x14ac:dyDescent="0.2">
      <c r="A3" s="41" t="s">
        <v>91</v>
      </c>
      <c r="B3" s="41"/>
      <c r="C3" s="41"/>
      <c r="D3" s="41"/>
      <c r="E3" s="79">
        <v>198.49</v>
      </c>
      <c r="F3" s="79"/>
    </row>
    <row r="4" spans="1:6" x14ac:dyDescent="0.2">
      <c r="A4" s="42" t="s">
        <v>98</v>
      </c>
      <c r="B4" s="42"/>
      <c r="C4" s="61" t="s">
        <v>97</v>
      </c>
      <c r="D4" s="61"/>
      <c r="E4" s="61" t="s">
        <v>96</v>
      </c>
      <c r="F4" s="61"/>
    </row>
    <row r="5" spans="1:6" x14ac:dyDescent="0.2">
      <c r="A5" s="41" t="s">
        <v>92</v>
      </c>
      <c r="B5" s="41"/>
      <c r="C5" s="77">
        <v>0.05</v>
      </c>
      <c r="D5" s="77"/>
      <c r="E5" s="78"/>
      <c r="F5" s="78"/>
    </row>
    <row r="6" spans="1:6" x14ac:dyDescent="0.2">
      <c r="A6" s="41" t="s">
        <v>93</v>
      </c>
      <c r="B6" s="41"/>
      <c r="C6" s="77">
        <v>0.1</v>
      </c>
      <c r="D6" s="77"/>
      <c r="E6" s="78"/>
      <c r="F6" s="78"/>
    </row>
    <row r="7" spans="1:6" x14ac:dyDescent="0.2">
      <c r="A7" s="80" t="s">
        <v>99</v>
      </c>
      <c r="B7" s="80"/>
      <c r="C7" s="77">
        <v>0.15</v>
      </c>
      <c r="D7" s="77"/>
      <c r="E7" s="78"/>
      <c r="F7" s="78"/>
    </row>
    <row r="8" spans="1:6" x14ac:dyDescent="0.2">
      <c r="A8" s="42" t="s">
        <v>100</v>
      </c>
      <c r="B8" s="42"/>
      <c r="C8" s="81" t="s">
        <v>97</v>
      </c>
      <c r="D8" s="81"/>
      <c r="E8" s="61" t="s">
        <v>96</v>
      </c>
      <c r="F8" s="61"/>
    </row>
    <row r="9" spans="1:6" x14ac:dyDescent="0.2">
      <c r="A9" s="41" t="s">
        <v>94</v>
      </c>
      <c r="B9" s="41"/>
      <c r="C9" s="77">
        <v>0.05</v>
      </c>
      <c r="D9" s="77"/>
      <c r="E9" s="78"/>
      <c r="F9" s="78"/>
    </row>
    <row r="10" spans="1:6" x14ac:dyDescent="0.2">
      <c r="A10" s="41" t="s">
        <v>101</v>
      </c>
      <c r="B10" s="41"/>
      <c r="C10" s="77">
        <v>0.03</v>
      </c>
      <c r="D10" s="77"/>
      <c r="E10" s="78"/>
      <c r="F10" s="78"/>
    </row>
    <row r="11" spans="1:6" x14ac:dyDescent="0.2">
      <c r="A11" s="80" t="s">
        <v>102</v>
      </c>
      <c r="B11" s="80"/>
      <c r="C11" s="77">
        <v>6.4999999999999997E-3</v>
      </c>
      <c r="D11" s="77"/>
      <c r="E11" s="78"/>
      <c r="F11" s="78"/>
    </row>
    <row r="12" spans="1:6" x14ac:dyDescent="0.2">
      <c r="A12" s="80" t="s">
        <v>103</v>
      </c>
      <c r="B12" s="80"/>
      <c r="C12" s="77">
        <f>SUM(C9:D11)</f>
        <v>8.6500000000000007E-2</v>
      </c>
      <c r="D12" s="77"/>
      <c r="E12" s="78"/>
      <c r="F12" s="78"/>
    </row>
    <row r="13" spans="1:6" x14ac:dyDescent="0.2">
      <c r="A13" s="82" t="s">
        <v>104</v>
      </c>
      <c r="B13" s="82"/>
      <c r="C13" s="82"/>
      <c r="D13" s="82"/>
      <c r="E13" s="46"/>
      <c r="F13" s="48"/>
    </row>
  </sheetData>
  <mergeCells count="34">
    <mergeCell ref="A12:B12"/>
    <mergeCell ref="C12:D12"/>
    <mergeCell ref="E12:F12"/>
    <mergeCell ref="A13:D13"/>
    <mergeCell ref="E13:F13"/>
    <mergeCell ref="A10:B10"/>
    <mergeCell ref="C10:D10"/>
    <mergeCell ref="E10:F10"/>
    <mergeCell ref="A11:B11"/>
    <mergeCell ref="C11:D11"/>
    <mergeCell ref="E11:F11"/>
    <mergeCell ref="A8:B8"/>
    <mergeCell ref="C8:D8"/>
    <mergeCell ref="E8:F8"/>
    <mergeCell ref="A9:B9"/>
    <mergeCell ref="C9:D9"/>
    <mergeCell ref="E9:F9"/>
    <mergeCell ref="A6:B6"/>
    <mergeCell ref="C6:D6"/>
    <mergeCell ref="E6:F6"/>
    <mergeCell ref="A7:B7"/>
    <mergeCell ref="C7:D7"/>
    <mergeCell ref="E7:F7"/>
    <mergeCell ref="A1:F1"/>
    <mergeCell ref="A5:B5"/>
    <mergeCell ref="C5:D5"/>
    <mergeCell ref="E5:F5"/>
    <mergeCell ref="A2:D2"/>
    <mergeCell ref="E2:F2"/>
    <mergeCell ref="A3:D3"/>
    <mergeCell ref="E3:F3"/>
    <mergeCell ref="A4:B4"/>
    <mergeCell ref="C4:D4"/>
    <mergeCell ref="E4:F4"/>
  </mergeCells>
  <printOptions horizontalCentered="1" verticalCentered="1"/>
  <pageMargins left="0" right="0" top="0" bottom="0" header="0" footer="0"/>
  <pageSetup paperSize="9" scale="9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E4" sqref="E4:F4"/>
    </sheetView>
  </sheetViews>
  <sheetFormatPr defaultColWidth="9.33203125" defaultRowHeight="15" x14ac:dyDescent="0.2"/>
  <cols>
    <col min="1" max="1" width="10.83203125" style="23" customWidth="1"/>
    <col min="2" max="2" width="51.6640625" style="1" customWidth="1"/>
    <col min="3" max="3" width="0.83203125" style="1" customWidth="1"/>
    <col min="4" max="4" width="30.83203125" style="1" customWidth="1"/>
    <col min="5" max="5" width="2.1640625" style="1" customWidth="1"/>
    <col min="6" max="6" width="23.33203125" style="1" customWidth="1"/>
    <col min="7" max="16384" width="9.33203125" style="1"/>
  </cols>
  <sheetData>
    <row r="1" spans="1:6" x14ac:dyDescent="0.2">
      <c r="A1" s="61" t="s">
        <v>0</v>
      </c>
      <c r="B1" s="61"/>
      <c r="C1" s="61"/>
      <c r="D1" s="61"/>
      <c r="E1" s="61"/>
      <c r="F1" s="61"/>
    </row>
    <row r="2" spans="1:6" x14ac:dyDescent="0.2">
      <c r="A2" s="42" t="s">
        <v>95</v>
      </c>
      <c r="B2" s="42"/>
      <c r="C2" s="42"/>
      <c r="D2" s="42"/>
      <c r="E2" s="61" t="s">
        <v>96</v>
      </c>
      <c r="F2" s="61"/>
    </row>
    <row r="3" spans="1:6" x14ac:dyDescent="0.2">
      <c r="A3" s="41" t="s">
        <v>105</v>
      </c>
      <c r="B3" s="41"/>
      <c r="C3" s="41"/>
      <c r="D3" s="41"/>
      <c r="E3" s="79">
        <v>110.92</v>
      </c>
      <c r="F3" s="79"/>
    </row>
    <row r="4" spans="1:6" x14ac:dyDescent="0.2">
      <c r="A4" s="42" t="s">
        <v>98</v>
      </c>
      <c r="B4" s="42"/>
      <c r="C4" s="61" t="s">
        <v>97</v>
      </c>
      <c r="D4" s="61"/>
      <c r="E4" s="61" t="s">
        <v>96</v>
      </c>
      <c r="F4" s="61"/>
    </row>
    <row r="5" spans="1:6" x14ac:dyDescent="0.2">
      <c r="A5" s="41" t="s">
        <v>92</v>
      </c>
      <c r="B5" s="41"/>
      <c r="C5" s="77">
        <v>0.05</v>
      </c>
      <c r="D5" s="77"/>
      <c r="E5" s="78"/>
      <c r="F5" s="78"/>
    </row>
    <row r="6" spans="1:6" x14ac:dyDescent="0.2">
      <c r="A6" s="41" t="s">
        <v>93</v>
      </c>
      <c r="B6" s="41"/>
      <c r="C6" s="77">
        <v>0.1</v>
      </c>
      <c r="D6" s="77"/>
      <c r="E6" s="78"/>
      <c r="F6" s="78"/>
    </row>
    <row r="7" spans="1:6" x14ac:dyDescent="0.2">
      <c r="A7" s="82" t="s">
        <v>99</v>
      </c>
      <c r="B7" s="82"/>
      <c r="C7" s="81">
        <v>0.15</v>
      </c>
      <c r="D7" s="81"/>
      <c r="E7" s="78"/>
      <c r="F7" s="78"/>
    </row>
    <row r="8" spans="1:6" x14ac:dyDescent="0.2">
      <c r="A8" s="42" t="s">
        <v>100</v>
      </c>
      <c r="B8" s="42"/>
      <c r="C8" s="81" t="s">
        <v>97</v>
      </c>
      <c r="D8" s="81"/>
      <c r="E8" s="61" t="s">
        <v>96</v>
      </c>
      <c r="F8" s="61"/>
    </row>
    <row r="9" spans="1:6" x14ac:dyDescent="0.2">
      <c r="A9" s="41" t="s">
        <v>94</v>
      </c>
      <c r="B9" s="41"/>
      <c r="C9" s="77">
        <v>0.05</v>
      </c>
      <c r="D9" s="77"/>
      <c r="E9" s="78"/>
      <c r="F9" s="78"/>
    </row>
    <row r="10" spans="1:6" x14ac:dyDescent="0.2">
      <c r="A10" s="41" t="s">
        <v>101</v>
      </c>
      <c r="B10" s="41"/>
      <c r="C10" s="77">
        <v>0.03</v>
      </c>
      <c r="D10" s="77"/>
      <c r="E10" s="78"/>
      <c r="F10" s="78"/>
    </row>
    <row r="11" spans="1:6" x14ac:dyDescent="0.2">
      <c r="A11" s="80" t="s">
        <v>102</v>
      </c>
      <c r="B11" s="80"/>
      <c r="C11" s="77">
        <v>6.4999999999999997E-3</v>
      </c>
      <c r="D11" s="77"/>
      <c r="E11" s="78"/>
      <c r="F11" s="78"/>
    </row>
    <row r="12" spans="1:6" x14ac:dyDescent="0.2">
      <c r="A12" s="82" t="s">
        <v>103</v>
      </c>
      <c r="B12" s="82"/>
      <c r="C12" s="81">
        <f>SUM(C9:D11)</f>
        <v>8.6500000000000007E-2</v>
      </c>
      <c r="D12" s="81"/>
      <c r="E12" s="78"/>
      <c r="F12" s="78"/>
    </row>
    <row r="13" spans="1:6" x14ac:dyDescent="0.2">
      <c r="A13" s="82" t="s">
        <v>104</v>
      </c>
      <c r="B13" s="82"/>
      <c r="C13" s="82"/>
      <c r="D13" s="82"/>
      <c r="E13" s="46"/>
      <c r="F13" s="48"/>
    </row>
  </sheetData>
  <mergeCells count="34">
    <mergeCell ref="A12:B12"/>
    <mergeCell ref="C12:D12"/>
    <mergeCell ref="E12:F12"/>
    <mergeCell ref="A13:D13"/>
    <mergeCell ref="E13:F13"/>
    <mergeCell ref="A10:B10"/>
    <mergeCell ref="C10:D10"/>
    <mergeCell ref="E10:F10"/>
    <mergeCell ref="A11:B11"/>
    <mergeCell ref="C11:D11"/>
    <mergeCell ref="E11:F11"/>
    <mergeCell ref="A8:B8"/>
    <mergeCell ref="C8:D8"/>
    <mergeCell ref="E8:F8"/>
    <mergeCell ref="A9:B9"/>
    <mergeCell ref="C9:D9"/>
    <mergeCell ref="E9:F9"/>
    <mergeCell ref="A6:B6"/>
    <mergeCell ref="C6:D6"/>
    <mergeCell ref="E6:F6"/>
    <mergeCell ref="A7:B7"/>
    <mergeCell ref="C7:D7"/>
    <mergeCell ref="E7:F7"/>
    <mergeCell ref="A4:B4"/>
    <mergeCell ref="C4:D4"/>
    <mergeCell ref="E4:F4"/>
    <mergeCell ref="A5:B5"/>
    <mergeCell ref="C5:D5"/>
    <mergeCell ref="E5:F5"/>
    <mergeCell ref="A2:D2"/>
    <mergeCell ref="E2:F2"/>
    <mergeCell ref="A3:D3"/>
    <mergeCell ref="E3:F3"/>
    <mergeCell ref="A1:F1"/>
  </mergeCells>
  <printOptions horizontalCentered="1" verticalCentered="1"/>
  <pageMargins left="0" right="0" top="0" bottom="0" header="0" footer="0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PLANILHA DE PREÇOS</vt:lpstr>
      <vt:lpstr>ITEM 1</vt:lpstr>
      <vt:lpstr>ITEM 2</vt:lpstr>
      <vt:lpstr>ITEM 3</vt:lpstr>
      <vt:lpstr>ITEM 4</vt:lpstr>
      <vt:lpstr>ITEM 5</vt:lpstr>
      <vt:lpstr>ITEM 6</vt:lpstr>
      <vt:lpstr>ITEM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1.1.1 ANEXO I - TERMO DE REFERENCIA.pdf</dc:title>
  <dc:creator>francisca.rosianne</dc:creator>
  <cp:lastModifiedBy>francisca.rosianne</cp:lastModifiedBy>
  <cp:lastPrinted>2022-01-18T17:26:37Z</cp:lastPrinted>
  <dcterms:created xsi:type="dcterms:W3CDTF">2021-08-27T18:33:22Z</dcterms:created>
  <dcterms:modified xsi:type="dcterms:W3CDTF">2022-01-18T18:28:55Z</dcterms:modified>
</cp:coreProperties>
</file>